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БЮДЖЕТА'!$A$8:$E$189</definedName>
    <definedName name="_xlnm.Print_Titles" localSheetId="0">'БЕЗ УЧЕТА СЧЕТОВ БЮДЖЕТА'!$8:$8</definedName>
    <definedName name="_xlnm.Print_Area" localSheetId="0">'БЕЗ УЧЕТА СЧЕТОВ БЮДЖЕТА'!$A$1:$X$191</definedName>
  </definedNames>
  <calcPr fullCalcOnLoad="1"/>
</workbook>
</file>

<file path=xl/sharedStrings.xml><?xml version="1.0" encoding="utf-8"?>
<sst xmlns="http://schemas.openxmlformats.org/spreadsheetml/2006/main" count="409" uniqueCount="276">
  <si>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</si>
  <si>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</si>
  <si>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</si>
  <si>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</si>
  <si>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</si>
  <si>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</si>
  <si>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</si>
  <si>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</si>
  <si>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</si>
  <si>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</si>
  <si>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</si>
  <si>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</si>
  <si>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</si>
  <si>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</si>
  <si>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</si>
  <si>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</si>
  <si>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</si>
  <si>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</si>
  <si>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</si>
  <si>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</si>
  <si>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</si>
  <si>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</si>
  <si>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</si>
  <si>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</si>
  <si>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</si>
  <si>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</si>
  <si>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</si>
  <si>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</si>
  <si>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</si>
  <si>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</si>
  <si>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</si>
  <si>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</si>
  <si>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</si>
  <si>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</si>
  <si>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</si>
  <si>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</si>
  <si>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</si>
  <si>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</si>
  <si>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</si>
  <si>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</si>
  <si>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</si>
  <si>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</si>
  <si>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</si>
  <si>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</si>
  <si>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</si>
  <si>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</si>
  <si>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</si>
  <si>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</si>
  <si>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</si>
  <si>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</si>
  <si>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</si>
  <si>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</si>
  <si>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</si>
  <si>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</si>
  <si>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</si>
  <si>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</si>
  <si>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</si>
  <si>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</si>
  <si>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</si>
  <si>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</si>
  <si>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</si>
  <si>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</si>
  <si>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</si>
  <si>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</si>
  <si>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</si>
  <si>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</si>
  <si>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</si>
  <si>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</si>
  <si>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</si>
  <si>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</si>
  <si>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</si>
  <si>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</si>
  <si>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</si>
  <si>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</si>
  <si>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</si>
  <si>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</si>
  <si>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</si>
  <si>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</si>
  <si>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</si>
  <si>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</si>
  <si>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</si>
  <si>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</si>
  <si>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</si>
  <si>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</si>
  <si>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</si>
  <si>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</si>
  <si>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</si>
  <si>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</si>
  <si>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</si>
  <si>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</si>
  <si>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</si>
  <si>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</si>
  <si>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</si>
  <si>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</si>
  <si>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</si>
  <si>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</si>
  <si>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</si>
  <si>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</si>
  <si>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</si>
  <si>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</si>
  <si>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</si>
  <si>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</si>
  <si>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</si>
  <si>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</si>
  <si>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</si>
  <si>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</si>
  <si>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</si>
  <si>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</si>
  <si>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</si>
  <si>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</si>
  <si>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</si>
  <si>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</si>
  <si>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</si>
  <si>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</si>
  <si>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</si>
  <si>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</si>
  <si>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</si>
  <si>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</si>
  <si>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</si>
  <si>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</si>
  <si>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</si>
  <si>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</si>
  <si>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</si>
  <si>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</si>
  <si>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</si>
  <si>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</si>
  <si>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</si>
  <si>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</si>
  <si>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</si>
  <si>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</si>
  <si>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</si>
  <si>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</si>
  <si>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</si>
  <si>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</si>
  <si>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</si>
  <si>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</si>
  <si>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</si>
  <si>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</si>
  <si>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</si>
  <si>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</si>
  <si>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</si>
  <si>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</si>
  <si>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</si>
  <si>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</si>
  <si>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</si>
  <si>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</si>
  <si>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</si>
  <si>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</si>
  <si>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</si>
  <si>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</si>
  <si>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</si>
  <si>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</si>
  <si>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</si>
  <si>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</si>
  <si>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</si>
  <si>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</si>
  <si>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</si>
  <si>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</si>
  <si>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</si>
  <si>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</si>
  <si>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</si>
  <si>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</si>
  <si>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</si>
  <si>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</si>
  <si>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</si>
  <si>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</si>
  <si>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</si>
  <si>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</si>
  <si>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</si>
  <si>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</si>
  <si>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</si>
  <si>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</si>
  <si>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</si>
  <si>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</si>
  <si>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</si>
  <si>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</si>
  <si>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</si>
  <si>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</si>
  <si>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</si>
  <si>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</si>
  <si>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</si>
  <si>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</si>
  <si>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</si>
  <si>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</si>
  <si>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</si>
  <si>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</si>
  <si>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</si>
  <si>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</si>
  <si>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</si>
  <si>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</si>
  <si>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</si>
  <si>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</si>
  <si>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</si>
  <si>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</si>
  <si>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</si>
  <si>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</si>
  <si>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</si>
  <si>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</si>
  <si>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</si>
  <si>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</si>
  <si>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</si>
  <si>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</si>
  <si>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</si>
  <si>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 xml:space="preserve">Мероприятия учреждений по сохранению и развитию учреждений библиотечного обслуживания </t>
  </si>
  <si>
    <t>1620082690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</si>
  <si>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</si>
  <si>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</si>
  <si>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</si>
  <si>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2300000600</t>
  </si>
  <si>
    <t>2300001610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</si>
  <si>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</si>
  <si>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</si>
  <si>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</si>
  <si>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</si>
  <si>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</si>
  <si>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Мероприятия государственной программы Российской Федерации "Доступная среда" на 2011-2020 годы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</si>
  <si>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</si>
  <si>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</si>
  <si>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</si>
  <si>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</si>
  <si>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</si>
  <si>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</si>
  <si>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</si>
  <si>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</si>
  <si>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</si>
  <si>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>0800000630</t>
  </si>
  <si>
    <t>МП «Содержание и ремонт муниципального жилого фонда в Михайловском муниципальном районе на 2018-2020 годы»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</si>
  <si>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</si>
  <si>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</si>
  <si>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</si>
  <si>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</si>
  <si>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</si>
  <si>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2600000000</t>
  </si>
  <si>
    <t>2600000600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</si>
  <si>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</si>
  <si>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</si>
  <si>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1900000000</t>
  </si>
  <si>
    <t>01000L4970</t>
  </si>
  <si>
    <t>1610055050</t>
  </si>
  <si>
    <t>Другие вопросы в области национальной экономики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</si>
  <si>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</si>
  <si>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</si>
  <si>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 xml:space="preserve">Субсидии на социальные выплаты молодым семьям для приобретения (строительства) жилья экономкласса </t>
  </si>
  <si>
    <t>2020 год</t>
  </si>
  <si>
    <t>районного бюджета на 2020 и 2021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</si>
  <si>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2021 год</t>
  </si>
  <si>
    <t xml:space="preserve">Приложение 15 к решению </t>
  </si>
  <si>
    <t>МП"Обеспечение жилье молодых семей Михайловского муницпального района"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</si>
  <si>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</si>
  <si>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</si>
  <si>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</si>
  <si>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МДС"Доступная среда для инвалидов Михайловского муницпального района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</si>
  <si>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</si>
  <si>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</si>
  <si>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</si>
  <si>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</si>
  <si>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</si>
  <si>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</si>
  <si>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 "Молодежь Михайловского муниципального района"</t>
  </si>
  <si>
    <t>МП"Юные таланты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</si>
  <si>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</si>
  <si>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</si>
  <si>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</si>
  <si>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</si>
  <si>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</t>
  </si>
  <si>
    <t>МП «Обеспечение безопасности дорожного движения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</si>
  <si>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</si>
  <si>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</si>
  <si>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</si>
  <si>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</si>
  <si>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</si>
  <si>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</si>
  <si>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</si>
  <si>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</si>
  <si>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</si>
  <si>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№ 339 от 25.12.2018г.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</si>
</sst>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  <numFmt numFmtId="172" formatCode="#,##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172" fontId="5" fillId="37" borderId="0" xfId="0" applyNumberFormat="1" applyFont="1" applyFill="1" applyBorder="1" applyAlignment="1">
      <alignment horizontal="center" vertical="center" shrinkToFit="1"/>
    </xf>
    <xf numFmtId="0" fontId="4" fillId="33" borderId="24" xfId="0" applyFont="1" applyFill="1" applyBorder="1" applyAlignment="1">
      <alignment horizontal="center" vertical="center" wrapText="1"/>
    </xf>
    <xf numFmtId="172" fontId="1" fillId="0" borderId="0" xfId="0" applyNumberFormat="1" applyFont="1" applyAlignment="1">
      <alignment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3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24" width="17.375" style="2" customWidth="1"/>
    <col min="25" max="16384" width="9.125" style="2" customWidth="1"/>
  </cols>
  <sheetData>
    <row r="1" spans="2:23" ht="18.75">
      <c r="B1" s="143" t="s">
        <v>246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59"/>
      <c r="W1" s="2"/>
    </row>
    <row r="2" spans="2:23" ht="15" customHeight="1">
      <c r="B2" s="144" t="s">
        <v>71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60"/>
      <c r="W2" s="2"/>
    </row>
    <row r="3" spans="2:23" ht="15.75">
      <c r="B3" s="146" t="s">
        <v>275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35"/>
      <c r="V3" s="2"/>
      <c r="W3" s="2"/>
    </row>
    <row r="4" spans="2:23" ht="12.75">
      <c r="B4" s="2"/>
      <c r="V4" s="2"/>
      <c r="W4" s="2"/>
    </row>
    <row r="5" spans="1:23" ht="30.75" customHeight="1">
      <c r="A5" s="145" t="s">
        <v>26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V5" s="2"/>
      <c r="W5" s="2"/>
    </row>
    <row r="6" spans="1:24" ht="57" customHeight="1">
      <c r="A6" s="142" t="s">
        <v>244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</row>
    <row r="7" spans="1:23" ht="16.5" thickBot="1">
      <c r="A7" s="38"/>
      <c r="B7" s="38"/>
      <c r="C7" s="38"/>
      <c r="D7" s="38"/>
      <c r="E7" s="38" t="s">
        <v>69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43" t="s">
        <v>23</v>
      </c>
    </row>
    <row r="8" spans="1:24" ht="48" thickBot="1">
      <c r="A8" s="4" t="s">
        <v>0</v>
      </c>
      <c r="B8" s="4" t="s">
        <v>16</v>
      </c>
      <c r="C8" s="4" t="s">
        <v>1</v>
      </c>
      <c r="D8" s="4"/>
      <c r="E8" s="140" t="s">
        <v>243</v>
      </c>
      <c r="F8" s="20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30" t="s">
        <v>4</v>
      </c>
      <c r="V8" s="44" t="s">
        <v>25</v>
      </c>
      <c r="W8" s="36" t="s">
        <v>24</v>
      </c>
      <c r="X8" s="140" t="s">
        <v>245</v>
      </c>
    </row>
    <row r="9" spans="1:24" ht="25.5" customHeight="1" thickBot="1">
      <c r="A9" s="79" t="s">
        <v>70</v>
      </c>
      <c r="B9" s="80" t="s">
        <v>2</v>
      </c>
      <c r="C9" s="81"/>
      <c r="D9" s="80" t="s">
        <v>106</v>
      </c>
      <c r="E9" s="105">
        <f>E13+E17+E43+E50+E54+E59+E64+E71+E74+E77+E80+E83+E93+E10+E46+E40+E97+E101+E107+E111+E114+E117</f>
        <v>662140.26</v>
      </c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3"/>
      <c r="X9" s="105">
        <f>X13+X17+X43+X50+X54+X59+X64+X71+X74+X77+X80+X83+X93+X10+X46+X40+X97+X101+X107+X111+X114+X117</f>
        <v>667463.96</v>
      </c>
    </row>
    <row r="10" spans="1:24" ht="33.75" customHeight="1" thickBot="1">
      <c r="A10" s="88" t="s">
        <v>247</v>
      </c>
      <c r="B10" s="89" t="s">
        <v>77</v>
      </c>
      <c r="C10" s="90"/>
      <c r="D10" s="89" t="s">
        <v>107</v>
      </c>
      <c r="E10" s="91">
        <f>E11</f>
        <v>386</v>
      </c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3"/>
      <c r="X10" s="91">
        <f>X11</f>
        <v>400</v>
      </c>
    </row>
    <row r="11" spans="1:24" ht="18" customHeight="1" thickBot="1">
      <c r="A11" s="128" t="s">
        <v>17</v>
      </c>
      <c r="B11" s="92" t="s">
        <v>77</v>
      </c>
      <c r="C11" s="93"/>
      <c r="D11" s="92" t="s">
        <v>107</v>
      </c>
      <c r="E11" s="94">
        <f>E12</f>
        <v>386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3"/>
      <c r="X11" s="94">
        <f>X12</f>
        <v>400</v>
      </c>
    </row>
    <row r="12" spans="1:24" ht="32.25" customHeight="1" thickBot="1">
      <c r="A12" s="67" t="s">
        <v>242</v>
      </c>
      <c r="B12" s="95" t="s">
        <v>77</v>
      </c>
      <c r="C12" s="96"/>
      <c r="D12" s="95" t="s">
        <v>237</v>
      </c>
      <c r="E12" s="97">
        <v>386</v>
      </c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3"/>
      <c r="X12" s="97">
        <v>400</v>
      </c>
    </row>
    <row r="13" spans="1:24" ht="32.25" thickBot="1">
      <c r="A13" s="13" t="s">
        <v>248</v>
      </c>
      <c r="B13" s="16">
        <v>951</v>
      </c>
      <c r="C13" s="9"/>
      <c r="D13" s="9" t="s">
        <v>109</v>
      </c>
      <c r="E13" s="102">
        <f>E14</f>
        <v>12906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  <c r="X13" s="102">
        <f>X14</f>
        <v>12906</v>
      </c>
    </row>
    <row r="14" spans="1:24" ht="16.5" thickBot="1">
      <c r="A14" s="128" t="s">
        <v>17</v>
      </c>
      <c r="B14" s="129">
        <v>951</v>
      </c>
      <c r="C14" s="130"/>
      <c r="D14" s="129" t="s">
        <v>109</v>
      </c>
      <c r="E14" s="131">
        <f>E15+E16</f>
        <v>12906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  <c r="X14" s="131">
        <f>X15+X16</f>
        <v>12906</v>
      </c>
    </row>
    <row r="15" spans="1:24" ht="32.25" thickBot="1">
      <c r="A15" s="67" t="s">
        <v>43</v>
      </c>
      <c r="B15" s="63">
        <v>951</v>
      </c>
      <c r="C15" s="65"/>
      <c r="D15" s="64" t="s">
        <v>108</v>
      </c>
      <c r="E15" s="101">
        <v>12906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  <c r="X15" s="101">
        <v>12906</v>
      </c>
    </row>
    <row r="16" spans="1:24" ht="18.75">
      <c r="A16" s="67" t="s">
        <v>102</v>
      </c>
      <c r="B16" s="63">
        <v>951</v>
      </c>
      <c r="C16" s="65"/>
      <c r="D16" s="64" t="s">
        <v>108</v>
      </c>
      <c r="E16" s="101"/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  <c r="X16" s="101"/>
    </row>
    <row r="17" spans="1:24" ht="15.75">
      <c r="A17" s="13" t="s">
        <v>249</v>
      </c>
      <c r="B17" s="16">
        <v>953</v>
      </c>
      <c r="C17" s="9"/>
      <c r="D17" s="9" t="s">
        <v>112</v>
      </c>
      <c r="E17" s="102">
        <f>E18</f>
        <v>587266.06</v>
      </c>
      <c r="F17" s="102">
        <f aca="true" t="shared" si="0" ref="F17:W17">F18</f>
        <v>0</v>
      </c>
      <c r="G17" s="102">
        <f t="shared" si="0"/>
        <v>0</v>
      </c>
      <c r="H17" s="102">
        <f t="shared" si="0"/>
        <v>0</v>
      </c>
      <c r="I17" s="102">
        <f t="shared" si="0"/>
        <v>0</v>
      </c>
      <c r="J17" s="102">
        <f t="shared" si="0"/>
        <v>0</v>
      </c>
      <c r="K17" s="102">
        <f t="shared" si="0"/>
        <v>0</v>
      </c>
      <c r="L17" s="102">
        <f t="shared" si="0"/>
        <v>0</v>
      </c>
      <c r="M17" s="102">
        <f t="shared" si="0"/>
        <v>0</v>
      </c>
      <c r="N17" s="102">
        <f t="shared" si="0"/>
        <v>0</v>
      </c>
      <c r="O17" s="102">
        <f t="shared" si="0"/>
        <v>0</v>
      </c>
      <c r="P17" s="102">
        <f t="shared" si="0"/>
        <v>0</v>
      </c>
      <c r="Q17" s="102">
        <f t="shared" si="0"/>
        <v>0</v>
      </c>
      <c r="R17" s="102">
        <f t="shared" si="0"/>
        <v>0</v>
      </c>
      <c r="S17" s="102">
        <f t="shared" si="0"/>
        <v>0</v>
      </c>
      <c r="T17" s="102">
        <f t="shared" si="0"/>
        <v>0</v>
      </c>
      <c r="U17" s="102">
        <f t="shared" si="0"/>
        <v>0</v>
      </c>
      <c r="V17" s="102">
        <f t="shared" si="0"/>
        <v>0</v>
      </c>
      <c r="W17" s="102">
        <f t="shared" si="0"/>
        <v>0</v>
      </c>
      <c r="X17" s="102">
        <f>X18</f>
        <v>596866.26</v>
      </c>
    </row>
    <row r="18" spans="1:24" ht="26.25" thickBot="1">
      <c r="A18" s="128" t="s">
        <v>19</v>
      </c>
      <c r="B18" s="129" t="s">
        <v>18</v>
      </c>
      <c r="C18" s="130"/>
      <c r="D18" s="129" t="s">
        <v>106</v>
      </c>
      <c r="E18" s="131">
        <f aca="true" t="shared" si="1" ref="E18:X18">E19+E23+E31+E34+E37</f>
        <v>587266.06</v>
      </c>
      <c r="F18" s="131">
        <f t="shared" si="1"/>
        <v>0</v>
      </c>
      <c r="G18" s="131">
        <f t="shared" si="1"/>
        <v>0</v>
      </c>
      <c r="H18" s="131">
        <f t="shared" si="1"/>
        <v>0</v>
      </c>
      <c r="I18" s="131">
        <f t="shared" si="1"/>
        <v>0</v>
      </c>
      <c r="J18" s="131">
        <f t="shared" si="1"/>
        <v>0</v>
      </c>
      <c r="K18" s="131">
        <f t="shared" si="1"/>
        <v>0</v>
      </c>
      <c r="L18" s="131">
        <f t="shared" si="1"/>
        <v>0</v>
      </c>
      <c r="M18" s="131">
        <f t="shared" si="1"/>
        <v>0</v>
      </c>
      <c r="N18" s="131">
        <f t="shared" si="1"/>
        <v>0</v>
      </c>
      <c r="O18" s="131">
        <f t="shared" si="1"/>
        <v>0</v>
      </c>
      <c r="P18" s="131">
        <f t="shared" si="1"/>
        <v>0</v>
      </c>
      <c r="Q18" s="131">
        <f t="shared" si="1"/>
        <v>0</v>
      </c>
      <c r="R18" s="131">
        <f t="shared" si="1"/>
        <v>0</v>
      </c>
      <c r="S18" s="131">
        <f t="shared" si="1"/>
        <v>0</v>
      </c>
      <c r="T18" s="131">
        <f t="shared" si="1"/>
        <v>0</v>
      </c>
      <c r="U18" s="131">
        <f t="shared" si="1"/>
        <v>0</v>
      </c>
      <c r="V18" s="131">
        <f t="shared" si="1"/>
        <v>0</v>
      </c>
      <c r="W18" s="131">
        <f t="shared" si="1"/>
        <v>0</v>
      </c>
      <c r="X18" s="131">
        <f t="shared" si="1"/>
        <v>596866.26</v>
      </c>
    </row>
    <row r="19" spans="1:24" ht="19.5" customHeight="1" thickBot="1">
      <c r="A19" s="75" t="s">
        <v>59</v>
      </c>
      <c r="B19" s="18">
        <v>953</v>
      </c>
      <c r="C19" s="6"/>
      <c r="D19" s="6" t="s">
        <v>110</v>
      </c>
      <c r="E19" s="106">
        <f>E20+E22+E21</f>
        <v>127801.7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  <c r="X19" s="106">
        <f>X20+X22+X21</f>
        <v>127801.7</v>
      </c>
    </row>
    <row r="20" spans="1:24" ht="32.25" thickBot="1">
      <c r="A20" s="62" t="s">
        <v>43</v>
      </c>
      <c r="B20" s="63">
        <v>953</v>
      </c>
      <c r="C20" s="64"/>
      <c r="D20" s="64" t="s">
        <v>111</v>
      </c>
      <c r="E20" s="101">
        <v>41098.7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  <c r="X20" s="101">
        <v>41098.7</v>
      </c>
    </row>
    <row r="21" spans="1:24" ht="32.25" thickBot="1">
      <c r="A21" s="67" t="s">
        <v>74</v>
      </c>
      <c r="B21" s="63">
        <v>953</v>
      </c>
      <c r="C21" s="64"/>
      <c r="D21" s="64" t="s">
        <v>113</v>
      </c>
      <c r="E21" s="101">
        <v>0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  <c r="X21" s="101">
        <v>0</v>
      </c>
    </row>
    <row r="22" spans="1:24" ht="51" customHeight="1">
      <c r="A22" s="67" t="s">
        <v>60</v>
      </c>
      <c r="B22" s="63">
        <v>953</v>
      </c>
      <c r="C22" s="64"/>
      <c r="D22" s="64" t="s">
        <v>114</v>
      </c>
      <c r="E22" s="101">
        <v>86703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  <c r="X22" s="101">
        <v>86703</v>
      </c>
    </row>
    <row r="23" spans="1:24" ht="23.25" customHeight="1" thickBot="1">
      <c r="A23" s="76" t="s">
        <v>61</v>
      </c>
      <c r="B23" s="74">
        <v>953</v>
      </c>
      <c r="C23" s="6"/>
      <c r="D23" s="6" t="s">
        <v>115</v>
      </c>
      <c r="E23" s="106">
        <f>E24+E26+E29+E30+E25+E27+E28</f>
        <v>415586.702</v>
      </c>
      <c r="F23" s="106">
        <f aca="true" t="shared" si="2" ref="F23:X23">F24+F26+F29+F30+F25+F27+F28</f>
        <v>0</v>
      </c>
      <c r="G23" s="106">
        <f t="shared" si="2"/>
        <v>0</v>
      </c>
      <c r="H23" s="106">
        <f t="shared" si="2"/>
        <v>0</v>
      </c>
      <c r="I23" s="106">
        <f t="shared" si="2"/>
        <v>0</v>
      </c>
      <c r="J23" s="106">
        <f t="shared" si="2"/>
        <v>0</v>
      </c>
      <c r="K23" s="106">
        <f t="shared" si="2"/>
        <v>0</v>
      </c>
      <c r="L23" s="106">
        <f t="shared" si="2"/>
        <v>0</v>
      </c>
      <c r="M23" s="106">
        <f t="shared" si="2"/>
        <v>0</v>
      </c>
      <c r="N23" s="106">
        <f t="shared" si="2"/>
        <v>0</v>
      </c>
      <c r="O23" s="106">
        <f t="shared" si="2"/>
        <v>0</v>
      </c>
      <c r="P23" s="106">
        <f t="shared" si="2"/>
        <v>0</v>
      </c>
      <c r="Q23" s="106">
        <f t="shared" si="2"/>
        <v>0</v>
      </c>
      <c r="R23" s="106">
        <f t="shared" si="2"/>
        <v>0</v>
      </c>
      <c r="S23" s="106">
        <f t="shared" si="2"/>
        <v>0</v>
      </c>
      <c r="T23" s="106">
        <f t="shared" si="2"/>
        <v>0</v>
      </c>
      <c r="U23" s="106">
        <f t="shared" si="2"/>
        <v>0</v>
      </c>
      <c r="V23" s="106">
        <f t="shared" si="2"/>
        <v>0</v>
      </c>
      <c r="W23" s="106">
        <f t="shared" si="2"/>
        <v>0</v>
      </c>
      <c r="X23" s="106">
        <f t="shared" si="2"/>
        <v>424586.702</v>
      </c>
    </row>
    <row r="24" spans="1:24" ht="32.25" thickBot="1">
      <c r="A24" s="62" t="s">
        <v>43</v>
      </c>
      <c r="B24" s="63">
        <v>953</v>
      </c>
      <c r="C24" s="64"/>
      <c r="D24" s="64" t="s">
        <v>116</v>
      </c>
      <c r="E24" s="101">
        <v>98920.5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  <c r="X24" s="101">
        <v>98920.5</v>
      </c>
    </row>
    <row r="25" spans="1:24" ht="32.25" thickBot="1">
      <c r="A25" s="67" t="s">
        <v>81</v>
      </c>
      <c r="B25" s="63">
        <v>953</v>
      </c>
      <c r="C25" s="64"/>
      <c r="D25" s="64" t="s">
        <v>117</v>
      </c>
      <c r="E25" s="101"/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  <c r="X25" s="101">
        <v>9000</v>
      </c>
    </row>
    <row r="26" spans="1:24" ht="48" customHeight="1" thickBot="1">
      <c r="A26" s="77" t="s">
        <v>62</v>
      </c>
      <c r="B26" s="78">
        <v>953</v>
      </c>
      <c r="C26" s="64"/>
      <c r="D26" s="64" t="s">
        <v>118</v>
      </c>
      <c r="E26" s="101">
        <v>291581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  <c r="X26" s="101">
        <v>291581</v>
      </c>
    </row>
    <row r="27" spans="1:24" ht="48" customHeight="1" thickBot="1">
      <c r="A27" s="77" t="s">
        <v>268</v>
      </c>
      <c r="B27" s="78">
        <v>953</v>
      </c>
      <c r="C27" s="64"/>
      <c r="D27" s="64" t="s">
        <v>269</v>
      </c>
      <c r="E27" s="101">
        <v>3200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  <c r="X27" s="101">
        <v>3200</v>
      </c>
    </row>
    <row r="28" spans="1:24" ht="48" customHeight="1" thickBot="1">
      <c r="A28" s="77" t="s">
        <v>270</v>
      </c>
      <c r="B28" s="78">
        <v>953</v>
      </c>
      <c r="C28" s="64"/>
      <c r="D28" s="64" t="s">
        <v>271</v>
      </c>
      <c r="E28" s="101">
        <v>17985.202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  <c r="X28" s="101">
        <v>17985.202</v>
      </c>
    </row>
    <row r="29" spans="1:24" ht="33" customHeight="1" thickBot="1">
      <c r="A29" s="62" t="s">
        <v>65</v>
      </c>
      <c r="B29" s="63">
        <v>953</v>
      </c>
      <c r="C29" s="64"/>
      <c r="D29" s="64" t="s">
        <v>119</v>
      </c>
      <c r="E29" s="101">
        <v>900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  <c r="X29" s="101">
        <v>900</v>
      </c>
    </row>
    <row r="30" spans="1:24" ht="20.25" customHeight="1" thickBot="1">
      <c r="A30" s="67" t="s">
        <v>66</v>
      </c>
      <c r="B30" s="63">
        <v>953</v>
      </c>
      <c r="C30" s="64"/>
      <c r="D30" s="64" t="s">
        <v>120</v>
      </c>
      <c r="E30" s="101">
        <v>3000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  <c r="X30" s="101">
        <v>3000</v>
      </c>
    </row>
    <row r="31" spans="1:24" ht="32.25" thickBot="1">
      <c r="A31" s="75" t="s">
        <v>63</v>
      </c>
      <c r="B31" s="74">
        <v>953</v>
      </c>
      <c r="C31" s="6"/>
      <c r="D31" s="6" t="s">
        <v>121</v>
      </c>
      <c r="E31" s="106">
        <f>E32+E33</f>
        <v>26783.8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  <c r="X31" s="106">
        <f>X32+X33</f>
        <v>26783.8</v>
      </c>
    </row>
    <row r="32" spans="1:24" ht="32.25" thickBot="1">
      <c r="A32" s="62" t="s">
        <v>64</v>
      </c>
      <c r="B32" s="63">
        <v>953</v>
      </c>
      <c r="C32" s="64"/>
      <c r="D32" s="64" t="s">
        <v>122</v>
      </c>
      <c r="E32" s="101">
        <v>26783.8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  <c r="X32" s="101">
        <v>26783.8</v>
      </c>
    </row>
    <row r="33" spans="1:24" ht="20.25" customHeight="1" thickBot="1">
      <c r="A33" s="67" t="s">
        <v>193</v>
      </c>
      <c r="B33" s="63">
        <v>953</v>
      </c>
      <c r="C33" s="64"/>
      <c r="D33" s="64" t="s">
        <v>194</v>
      </c>
      <c r="E33" s="101">
        <v>0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  <c r="X33" s="101">
        <v>0</v>
      </c>
    </row>
    <row r="34" spans="1:24" ht="32.25" thickBot="1">
      <c r="A34" s="75" t="s">
        <v>67</v>
      </c>
      <c r="B34" s="18">
        <v>953</v>
      </c>
      <c r="C34" s="6"/>
      <c r="D34" s="6" t="s">
        <v>123</v>
      </c>
      <c r="E34" s="106">
        <f>E35+E36</f>
        <v>17093.858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  <c r="X34" s="106">
        <f>X35+X36</f>
        <v>17694.058</v>
      </c>
    </row>
    <row r="35" spans="1:24" ht="32.25" thickBot="1">
      <c r="A35" s="62" t="s">
        <v>31</v>
      </c>
      <c r="B35" s="63">
        <v>953</v>
      </c>
      <c r="C35" s="64"/>
      <c r="D35" s="64" t="s">
        <v>124</v>
      </c>
      <c r="E35" s="101">
        <v>16205.8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  <c r="X35" s="101">
        <v>16806</v>
      </c>
    </row>
    <row r="36" spans="1:24" ht="16.5" thickBot="1">
      <c r="A36" s="62" t="s">
        <v>82</v>
      </c>
      <c r="B36" s="63">
        <v>953</v>
      </c>
      <c r="C36" s="64"/>
      <c r="D36" s="64" t="s">
        <v>125</v>
      </c>
      <c r="E36" s="101">
        <v>888.058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  <c r="X36" s="101">
        <v>888.058</v>
      </c>
    </row>
    <row r="37" spans="1:24" ht="16.5" thickBot="1">
      <c r="A37" s="75" t="s">
        <v>211</v>
      </c>
      <c r="B37" s="18">
        <v>953</v>
      </c>
      <c r="C37" s="6"/>
      <c r="D37" s="6" t="s">
        <v>214</v>
      </c>
      <c r="E37" s="106">
        <f>E38+E39</f>
        <v>0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  <c r="X37" s="106">
        <f>X38+X39</f>
        <v>0</v>
      </c>
    </row>
    <row r="38" spans="1:24" ht="16.5" thickBot="1">
      <c r="A38" s="62" t="s">
        <v>212</v>
      </c>
      <c r="B38" s="63">
        <v>953</v>
      </c>
      <c r="C38" s="64"/>
      <c r="D38" s="64" t="s">
        <v>213</v>
      </c>
      <c r="E38" s="101"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  <c r="X38" s="101">
        <v>0</v>
      </c>
    </row>
    <row r="39" spans="1:24" ht="32.25" thickBot="1">
      <c r="A39" s="62" t="s">
        <v>215</v>
      </c>
      <c r="B39" s="63">
        <v>953</v>
      </c>
      <c r="C39" s="64"/>
      <c r="D39" s="64" t="s">
        <v>216</v>
      </c>
      <c r="E39" s="101">
        <v>0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  <c r="X39" s="101">
        <v>0</v>
      </c>
    </row>
    <row r="40" spans="1:24" ht="32.25" thickBot="1">
      <c r="A40" s="8" t="s">
        <v>250</v>
      </c>
      <c r="B40" s="16">
        <v>951</v>
      </c>
      <c r="C40" s="9"/>
      <c r="D40" s="9" t="s">
        <v>126</v>
      </c>
      <c r="E40" s="10">
        <f>E41</f>
        <v>33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  <c r="X40" s="10">
        <f>X41</f>
        <v>34.5</v>
      </c>
    </row>
    <row r="41" spans="1:24" ht="16.5" thickBot="1">
      <c r="A41" s="128" t="s">
        <v>17</v>
      </c>
      <c r="B41" s="85">
        <v>951</v>
      </c>
      <c r="C41" s="86"/>
      <c r="D41" s="86" t="s">
        <v>126</v>
      </c>
      <c r="E41" s="87">
        <f>E42</f>
        <v>33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  <c r="X41" s="87">
        <f>X42</f>
        <v>34.5</v>
      </c>
    </row>
    <row r="42" spans="1:24" ht="32.25" thickBot="1">
      <c r="A42" s="67" t="s">
        <v>78</v>
      </c>
      <c r="B42" s="63">
        <v>951</v>
      </c>
      <c r="C42" s="64"/>
      <c r="D42" s="64" t="s">
        <v>127</v>
      </c>
      <c r="E42" s="66">
        <v>33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  <c r="X42" s="66">
        <v>34.5</v>
      </c>
    </row>
    <row r="43" spans="1:24" ht="34.5" customHeight="1" thickBot="1">
      <c r="A43" s="13" t="s">
        <v>251</v>
      </c>
      <c r="B43" s="16">
        <v>951</v>
      </c>
      <c r="C43" s="9"/>
      <c r="D43" s="9" t="s">
        <v>128</v>
      </c>
      <c r="E43" s="10">
        <f>E44</f>
        <v>100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  <c r="X43" s="10">
        <f>X44</f>
        <v>100</v>
      </c>
    </row>
    <row r="44" spans="1:24" ht="16.5" thickBot="1">
      <c r="A44" s="128" t="s">
        <v>17</v>
      </c>
      <c r="B44" s="129">
        <v>951</v>
      </c>
      <c r="C44" s="130"/>
      <c r="D44" s="129" t="s">
        <v>128</v>
      </c>
      <c r="E44" s="132">
        <f>E45</f>
        <v>100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  <c r="X44" s="132">
        <f>X45</f>
        <v>100</v>
      </c>
    </row>
    <row r="45" spans="1:24" ht="33" customHeight="1" thickBot="1">
      <c r="A45" s="67" t="s">
        <v>52</v>
      </c>
      <c r="B45" s="63">
        <v>951</v>
      </c>
      <c r="C45" s="64"/>
      <c r="D45" s="64" t="s">
        <v>129</v>
      </c>
      <c r="E45" s="66">
        <v>100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  <c r="X45" s="66">
        <v>100</v>
      </c>
    </row>
    <row r="46" spans="1:24" ht="33" customHeight="1" thickBot="1">
      <c r="A46" s="69" t="s">
        <v>252</v>
      </c>
      <c r="B46" s="16">
        <v>951</v>
      </c>
      <c r="C46" s="9"/>
      <c r="D46" s="9" t="s">
        <v>130</v>
      </c>
      <c r="E46" s="10">
        <f>E47</f>
        <v>10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  <c r="X46" s="10">
        <f>X47</f>
        <v>10</v>
      </c>
    </row>
    <row r="47" spans="1:24" ht="18.75" customHeight="1" thickBot="1">
      <c r="A47" s="128" t="s">
        <v>17</v>
      </c>
      <c r="B47" s="85">
        <v>951</v>
      </c>
      <c r="C47" s="86"/>
      <c r="D47" s="86" t="s">
        <v>130</v>
      </c>
      <c r="E47" s="87">
        <f>E48+E49</f>
        <v>10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  <c r="X47" s="87">
        <f>X48+X49</f>
        <v>10</v>
      </c>
    </row>
    <row r="48" spans="1:24" ht="33" customHeight="1" thickBot="1">
      <c r="A48" s="62" t="s">
        <v>75</v>
      </c>
      <c r="B48" s="63">
        <v>951</v>
      </c>
      <c r="C48" s="64"/>
      <c r="D48" s="64" t="s">
        <v>131</v>
      </c>
      <c r="E48" s="66">
        <v>10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  <c r="X48" s="66">
        <v>10</v>
      </c>
    </row>
    <row r="49" spans="1:24" ht="33" customHeight="1" thickBot="1">
      <c r="A49" s="62" t="s">
        <v>76</v>
      </c>
      <c r="B49" s="63">
        <v>951</v>
      </c>
      <c r="C49" s="64"/>
      <c r="D49" s="64" t="s">
        <v>132</v>
      </c>
      <c r="E49" s="66">
        <v>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  <c r="X49" s="66">
        <v>0</v>
      </c>
    </row>
    <row r="50" spans="1:24" ht="36.75" customHeight="1" thickBot="1">
      <c r="A50" s="88" t="s">
        <v>253</v>
      </c>
      <c r="B50" s="16">
        <v>951</v>
      </c>
      <c r="C50" s="9"/>
      <c r="D50" s="9" t="s">
        <v>133</v>
      </c>
      <c r="E50" s="10">
        <f>E51</f>
        <v>50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  <c r="X50" s="10">
        <f>X51</f>
        <v>0</v>
      </c>
    </row>
    <row r="51" spans="1:24" ht="16.5" thickBot="1">
      <c r="A51" s="128" t="s">
        <v>17</v>
      </c>
      <c r="B51" s="129">
        <v>951</v>
      </c>
      <c r="C51" s="130"/>
      <c r="D51" s="129" t="s">
        <v>133</v>
      </c>
      <c r="E51" s="132">
        <f>E52+E53</f>
        <v>50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  <c r="X51" s="132">
        <f>X52+X53</f>
        <v>0</v>
      </c>
    </row>
    <row r="52" spans="1:24" ht="34.5" customHeight="1" thickBot="1">
      <c r="A52" s="62" t="s">
        <v>35</v>
      </c>
      <c r="B52" s="63">
        <v>951</v>
      </c>
      <c r="C52" s="64"/>
      <c r="D52" s="64" t="s">
        <v>134</v>
      </c>
      <c r="E52" s="66">
        <v>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  <c r="X52" s="66">
        <v>0</v>
      </c>
    </row>
    <row r="53" spans="1:24" ht="32.25" thickBot="1">
      <c r="A53" s="62" t="s">
        <v>36</v>
      </c>
      <c r="B53" s="63">
        <v>951</v>
      </c>
      <c r="C53" s="64"/>
      <c r="D53" s="64" t="s">
        <v>135</v>
      </c>
      <c r="E53" s="66">
        <v>50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  <c r="X53" s="66">
        <v>0</v>
      </c>
    </row>
    <row r="54" spans="1:24" ht="35.25" customHeight="1" thickBot="1">
      <c r="A54" s="88" t="s">
        <v>254</v>
      </c>
      <c r="B54" s="16">
        <v>951</v>
      </c>
      <c r="C54" s="9"/>
      <c r="D54" s="9" t="s">
        <v>136</v>
      </c>
      <c r="E54" s="102">
        <f>E55</f>
        <v>100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  <c r="X54" s="102">
        <f>X55</f>
        <v>100</v>
      </c>
    </row>
    <row r="55" spans="1:24" ht="16.5" thickBot="1">
      <c r="A55" s="128" t="s">
        <v>17</v>
      </c>
      <c r="B55" s="129">
        <v>951</v>
      </c>
      <c r="C55" s="130"/>
      <c r="D55" s="129" t="s">
        <v>136</v>
      </c>
      <c r="E55" s="131">
        <f>E56+E57+E58</f>
        <v>100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  <c r="X55" s="131">
        <f>X56+X57+X58</f>
        <v>100</v>
      </c>
    </row>
    <row r="56" spans="1:24" ht="49.5" customHeight="1" thickBot="1">
      <c r="A56" s="62" t="s">
        <v>40</v>
      </c>
      <c r="B56" s="63">
        <v>951</v>
      </c>
      <c r="C56" s="64"/>
      <c r="D56" s="64" t="s">
        <v>137</v>
      </c>
      <c r="E56" s="101">
        <v>50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  <c r="X56" s="101">
        <v>50</v>
      </c>
    </row>
    <row r="57" spans="1:24" ht="35.25" customHeight="1" thickBot="1">
      <c r="A57" s="62" t="s">
        <v>41</v>
      </c>
      <c r="B57" s="63">
        <v>951</v>
      </c>
      <c r="C57" s="64"/>
      <c r="D57" s="64" t="s">
        <v>225</v>
      </c>
      <c r="E57" s="101">
        <v>50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  <c r="X57" s="101">
        <v>50</v>
      </c>
    </row>
    <row r="58" spans="1:24" ht="35.25" customHeight="1" thickBot="1">
      <c r="A58" s="62" t="s">
        <v>90</v>
      </c>
      <c r="B58" s="63">
        <v>951</v>
      </c>
      <c r="C58" s="64"/>
      <c r="D58" s="64" t="s">
        <v>217</v>
      </c>
      <c r="E58" s="101">
        <v>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  <c r="X58" s="101">
        <v>0</v>
      </c>
    </row>
    <row r="59" spans="1:24" ht="33" customHeight="1" thickBot="1">
      <c r="A59" s="88" t="s">
        <v>255</v>
      </c>
      <c r="B59" s="16">
        <v>951</v>
      </c>
      <c r="C59" s="9"/>
      <c r="D59" s="9" t="s">
        <v>138</v>
      </c>
      <c r="E59" s="102">
        <f>E60</f>
        <v>2000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  <c r="X59" s="102">
        <f>X60</f>
        <v>2000</v>
      </c>
    </row>
    <row r="60" spans="1:24" ht="16.5" thickBot="1">
      <c r="A60" s="128" t="s">
        <v>17</v>
      </c>
      <c r="B60" s="129">
        <v>951</v>
      </c>
      <c r="C60" s="130"/>
      <c r="D60" s="129" t="s">
        <v>138</v>
      </c>
      <c r="E60" s="131">
        <f>E61+E62+E63</f>
        <v>2000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  <c r="X60" s="131">
        <f>X61+X62+X63</f>
        <v>2000</v>
      </c>
    </row>
    <row r="61" spans="1:24" ht="48" thickBot="1">
      <c r="A61" s="62" t="s">
        <v>42</v>
      </c>
      <c r="B61" s="63">
        <v>951</v>
      </c>
      <c r="C61" s="64"/>
      <c r="D61" s="64" t="s">
        <v>139</v>
      </c>
      <c r="E61" s="101"/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  <c r="X61" s="101"/>
    </row>
    <row r="62" spans="1:24" ht="79.5" thickBot="1">
      <c r="A62" s="133" t="s">
        <v>86</v>
      </c>
      <c r="B62" s="63">
        <v>951</v>
      </c>
      <c r="C62" s="64"/>
      <c r="D62" s="64" t="s">
        <v>140</v>
      </c>
      <c r="E62" s="101"/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  <c r="X62" s="101"/>
    </row>
    <row r="63" spans="1:24" ht="95.25" thickBot="1">
      <c r="A63" s="133" t="s">
        <v>218</v>
      </c>
      <c r="B63" s="63">
        <v>951</v>
      </c>
      <c r="C63" s="64"/>
      <c r="D63" s="64" t="s">
        <v>219</v>
      </c>
      <c r="E63" s="101">
        <v>2000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  <c r="X63" s="101">
        <v>2000</v>
      </c>
    </row>
    <row r="64" spans="1:24" ht="66" customHeight="1" thickBot="1">
      <c r="A64" s="88" t="s">
        <v>256</v>
      </c>
      <c r="B64" s="16">
        <v>951</v>
      </c>
      <c r="C64" s="11"/>
      <c r="D64" s="11" t="s">
        <v>141</v>
      </c>
      <c r="E64" s="12">
        <f>E65</f>
        <v>12000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  <c r="X64" s="12">
        <f>X65</f>
        <v>12000</v>
      </c>
    </row>
    <row r="65" spans="1:24" ht="16.5" thickBot="1">
      <c r="A65" s="128" t="s">
        <v>17</v>
      </c>
      <c r="B65" s="129">
        <v>951</v>
      </c>
      <c r="C65" s="130"/>
      <c r="D65" s="129" t="s">
        <v>141</v>
      </c>
      <c r="E65" s="132">
        <f>E66+E69+E67+E68+E70</f>
        <v>12000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  <c r="X65" s="132">
        <f>X66+X69+X67+X68+X70</f>
        <v>12000</v>
      </c>
    </row>
    <row r="66" spans="1:24" ht="49.5" customHeight="1" thickBot="1">
      <c r="A66" s="62" t="s">
        <v>39</v>
      </c>
      <c r="B66" s="63">
        <v>951</v>
      </c>
      <c r="C66" s="64"/>
      <c r="D66" s="64" t="s">
        <v>142</v>
      </c>
      <c r="E66" s="66">
        <v>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  <c r="X66" s="66">
        <v>0</v>
      </c>
    </row>
    <row r="67" spans="1:24" ht="49.5" customHeight="1" thickBot="1">
      <c r="A67" s="62" t="s">
        <v>99</v>
      </c>
      <c r="B67" s="63">
        <v>951</v>
      </c>
      <c r="C67" s="64"/>
      <c r="D67" s="64" t="s">
        <v>143</v>
      </c>
      <c r="E67" s="66">
        <v>12000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  <c r="X67" s="66">
        <v>12000</v>
      </c>
    </row>
    <row r="68" spans="1:24" ht="49.5" customHeight="1" thickBot="1">
      <c r="A68" s="62" t="s">
        <v>100</v>
      </c>
      <c r="B68" s="63">
        <v>951</v>
      </c>
      <c r="C68" s="64"/>
      <c r="D68" s="64" t="s">
        <v>144</v>
      </c>
      <c r="E68" s="66"/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  <c r="X68" s="66">
        <v>0</v>
      </c>
    </row>
    <row r="69" spans="1:24" ht="32.25" customHeight="1" thickBot="1">
      <c r="A69" s="133" t="s">
        <v>87</v>
      </c>
      <c r="B69" s="63">
        <v>951</v>
      </c>
      <c r="C69" s="64"/>
      <c r="D69" s="64" t="s">
        <v>145</v>
      </c>
      <c r="E69" s="66">
        <v>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  <c r="X69" s="66">
        <v>0</v>
      </c>
    </row>
    <row r="70" spans="1:24" ht="66.75" customHeight="1" thickBot="1">
      <c r="A70" s="133" t="s">
        <v>221</v>
      </c>
      <c r="B70" s="63">
        <v>951</v>
      </c>
      <c r="C70" s="64"/>
      <c r="D70" s="64" t="s">
        <v>220</v>
      </c>
      <c r="E70" s="66">
        <v>0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  <c r="X70" s="66">
        <v>0</v>
      </c>
    </row>
    <row r="71" spans="1:24" ht="32.25" thickBot="1">
      <c r="A71" s="88" t="s">
        <v>257</v>
      </c>
      <c r="B71" s="16">
        <v>951</v>
      </c>
      <c r="C71" s="9"/>
      <c r="D71" s="9" t="s">
        <v>146</v>
      </c>
      <c r="E71" s="10">
        <f>E72</f>
        <v>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  <c r="X71" s="10">
        <f>X72</f>
        <v>0</v>
      </c>
    </row>
    <row r="72" spans="1:24" ht="16.5" thickBot="1">
      <c r="A72" s="128" t="s">
        <v>17</v>
      </c>
      <c r="B72" s="129">
        <v>951</v>
      </c>
      <c r="C72" s="130"/>
      <c r="D72" s="129" t="s">
        <v>146</v>
      </c>
      <c r="E72" s="132">
        <f>E73</f>
        <v>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  <c r="X72" s="132">
        <f>X73</f>
        <v>0</v>
      </c>
    </row>
    <row r="73" spans="1:24" ht="33.75" customHeight="1" thickBot="1">
      <c r="A73" s="67" t="s">
        <v>48</v>
      </c>
      <c r="B73" s="63">
        <v>951</v>
      </c>
      <c r="C73" s="64"/>
      <c r="D73" s="64" t="s">
        <v>147</v>
      </c>
      <c r="E73" s="66">
        <v>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  <c r="X73" s="66">
        <v>0</v>
      </c>
    </row>
    <row r="74" spans="1:24" ht="16.5" thickBot="1">
      <c r="A74" s="88" t="s">
        <v>258</v>
      </c>
      <c r="B74" s="16">
        <v>951</v>
      </c>
      <c r="C74" s="9"/>
      <c r="D74" s="9" t="s">
        <v>148</v>
      </c>
      <c r="E74" s="10">
        <f>E75</f>
        <v>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  <c r="X74" s="10">
        <f>X75</f>
        <v>0</v>
      </c>
    </row>
    <row r="75" spans="1:24" ht="16.5" thickBot="1">
      <c r="A75" s="128" t="s">
        <v>17</v>
      </c>
      <c r="B75" s="129">
        <v>951</v>
      </c>
      <c r="C75" s="130"/>
      <c r="D75" s="129" t="s">
        <v>148</v>
      </c>
      <c r="E75" s="132">
        <f>E76</f>
        <v>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  <c r="X75" s="132">
        <f>X76</f>
        <v>0</v>
      </c>
    </row>
    <row r="76" spans="1:24" ht="32.25" thickBot="1">
      <c r="A76" s="67" t="s">
        <v>49</v>
      </c>
      <c r="B76" s="63">
        <v>951</v>
      </c>
      <c r="C76" s="64"/>
      <c r="D76" s="64" t="s">
        <v>149</v>
      </c>
      <c r="E76" s="66">
        <v>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  <c r="X76" s="66">
        <v>0</v>
      </c>
    </row>
    <row r="77" spans="1:24" ht="16.5" thickBot="1">
      <c r="A77" s="8" t="s">
        <v>259</v>
      </c>
      <c r="B77" s="16">
        <v>951</v>
      </c>
      <c r="C77" s="9"/>
      <c r="D77" s="9" t="s">
        <v>150</v>
      </c>
      <c r="E77" s="10">
        <f>E78</f>
        <v>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  <c r="X77" s="10">
        <f>X78</f>
        <v>0</v>
      </c>
    </row>
    <row r="78" spans="1:24" ht="16.5" thickBot="1">
      <c r="A78" s="128" t="s">
        <v>17</v>
      </c>
      <c r="B78" s="129">
        <v>951</v>
      </c>
      <c r="C78" s="130"/>
      <c r="D78" s="129" t="s">
        <v>150</v>
      </c>
      <c r="E78" s="132">
        <f>E79</f>
        <v>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  <c r="X78" s="132">
        <f>X79</f>
        <v>0</v>
      </c>
    </row>
    <row r="79" spans="1:24" ht="34.5" customHeight="1" thickBot="1">
      <c r="A79" s="67" t="s">
        <v>50</v>
      </c>
      <c r="B79" s="63">
        <v>951</v>
      </c>
      <c r="C79" s="64"/>
      <c r="D79" s="64" t="s">
        <v>151</v>
      </c>
      <c r="E79" s="66">
        <v>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  <c r="X79" s="66">
        <v>0</v>
      </c>
    </row>
    <row r="80" spans="1:24" ht="36.75" customHeight="1" thickBot="1">
      <c r="A80" s="69" t="s">
        <v>260</v>
      </c>
      <c r="B80" s="17">
        <v>951</v>
      </c>
      <c r="C80" s="9"/>
      <c r="D80" s="9" t="s">
        <v>152</v>
      </c>
      <c r="E80" s="10">
        <f>E81</f>
        <v>142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  <c r="X80" s="10">
        <f>X81</f>
        <v>0</v>
      </c>
    </row>
    <row r="81" spans="1:24" ht="22.5" customHeight="1" thickBot="1">
      <c r="A81" s="128" t="s">
        <v>17</v>
      </c>
      <c r="B81" s="129">
        <v>951</v>
      </c>
      <c r="C81" s="130"/>
      <c r="D81" s="129" t="s">
        <v>152</v>
      </c>
      <c r="E81" s="132">
        <f>E82</f>
        <v>142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  <c r="X81" s="132">
        <f>X82</f>
        <v>0</v>
      </c>
    </row>
    <row r="82" spans="1:24" ht="34.5" customHeight="1" thickBot="1">
      <c r="A82" s="67" t="s">
        <v>53</v>
      </c>
      <c r="B82" s="63">
        <v>951</v>
      </c>
      <c r="C82" s="64"/>
      <c r="D82" s="64" t="s">
        <v>153</v>
      </c>
      <c r="E82" s="66">
        <v>142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  <c r="X82" s="66">
        <v>0</v>
      </c>
    </row>
    <row r="83" spans="1:24" ht="16.5" thickBot="1">
      <c r="A83" s="13" t="s">
        <v>261</v>
      </c>
      <c r="B83" s="16">
        <v>951</v>
      </c>
      <c r="C83" s="11"/>
      <c r="D83" s="11" t="s">
        <v>154</v>
      </c>
      <c r="E83" s="12">
        <f>E84</f>
        <v>23611.199999999997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  <c r="X83" s="12">
        <f>X84</f>
        <v>23611.199999999997</v>
      </c>
    </row>
    <row r="84" spans="1:24" ht="16.5" thickBot="1">
      <c r="A84" s="128" t="s">
        <v>17</v>
      </c>
      <c r="B84" s="129">
        <v>951</v>
      </c>
      <c r="C84" s="130"/>
      <c r="D84" s="129" t="s">
        <v>154</v>
      </c>
      <c r="E84" s="132">
        <f>E85+E87</f>
        <v>23611.199999999997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  <c r="X84" s="132">
        <f>X85+X87</f>
        <v>23611.199999999997</v>
      </c>
    </row>
    <row r="85" spans="1:24" ht="16.5" thickBot="1">
      <c r="A85" s="5" t="s">
        <v>27</v>
      </c>
      <c r="B85" s="18">
        <v>951</v>
      </c>
      <c r="C85" s="6"/>
      <c r="D85" s="6" t="s">
        <v>155</v>
      </c>
      <c r="E85" s="7">
        <f>E86</f>
        <v>100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  <c r="X85" s="7">
        <f>X86</f>
        <v>100</v>
      </c>
    </row>
    <row r="86" spans="1:24" ht="32.25" thickBot="1">
      <c r="A86" s="67" t="s">
        <v>44</v>
      </c>
      <c r="B86" s="63">
        <v>951</v>
      </c>
      <c r="C86" s="64"/>
      <c r="D86" s="64" t="s">
        <v>156</v>
      </c>
      <c r="E86" s="66">
        <v>100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  <c r="X86" s="66">
        <v>100</v>
      </c>
    </row>
    <row r="87" spans="1:24" ht="19.5" customHeight="1" thickBot="1">
      <c r="A87" s="57" t="s">
        <v>45</v>
      </c>
      <c r="B87" s="18">
        <v>951</v>
      </c>
      <c r="C87" s="6"/>
      <c r="D87" s="6" t="s">
        <v>157</v>
      </c>
      <c r="E87" s="7">
        <f>SUM(E88:E92)</f>
        <v>23511.199999999997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  <c r="X87" s="7">
        <f>SUM(X88:X92)</f>
        <v>23511.199999999997</v>
      </c>
    </row>
    <row r="88" spans="1:24" ht="32.25" thickBot="1">
      <c r="A88" s="62" t="s">
        <v>46</v>
      </c>
      <c r="B88" s="63">
        <v>951</v>
      </c>
      <c r="C88" s="64"/>
      <c r="D88" s="64" t="s">
        <v>158</v>
      </c>
      <c r="E88" s="66">
        <v>12928.3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  <c r="X88" s="66">
        <v>12928.3</v>
      </c>
    </row>
    <row r="89" spans="1:24" ht="16.5" thickBot="1">
      <c r="A89" s="67" t="s">
        <v>102</v>
      </c>
      <c r="B89" s="63">
        <v>951</v>
      </c>
      <c r="C89" s="64"/>
      <c r="D89" s="64" t="s">
        <v>159</v>
      </c>
      <c r="E89" s="66">
        <v>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  <c r="X89" s="66">
        <v>0</v>
      </c>
    </row>
    <row r="90" spans="1:24" ht="32.25" thickBot="1">
      <c r="A90" s="62" t="s">
        <v>47</v>
      </c>
      <c r="B90" s="63">
        <v>951</v>
      </c>
      <c r="C90" s="64"/>
      <c r="D90" s="64" t="s">
        <v>160</v>
      </c>
      <c r="E90" s="66">
        <v>10582.9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  <c r="X90" s="66">
        <v>10582.9</v>
      </c>
    </row>
    <row r="91" spans="1:24" ht="32.25" thickBot="1">
      <c r="A91" s="62" t="s">
        <v>203</v>
      </c>
      <c r="B91" s="63">
        <v>951</v>
      </c>
      <c r="C91" s="64"/>
      <c r="D91" s="64" t="s">
        <v>204</v>
      </c>
      <c r="E91" s="66">
        <v>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  <c r="X91" s="66">
        <v>0</v>
      </c>
    </row>
    <row r="92" spans="1:24" ht="16.5" thickBot="1">
      <c r="A92" s="116" t="s">
        <v>105</v>
      </c>
      <c r="B92" s="63">
        <v>951</v>
      </c>
      <c r="C92" s="64"/>
      <c r="D92" s="64" t="s">
        <v>238</v>
      </c>
      <c r="E92" s="66">
        <v>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  <c r="X92" s="66">
        <v>0</v>
      </c>
    </row>
    <row r="93" spans="1:24" ht="35.25" customHeight="1" thickBot="1">
      <c r="A93" s="88" t="s">
        <v>262</v>
      </c>
      <c r="B93" s="16">
        <v>951</v>
      </c>
      <c r="C93" s="9"/>
      <c r="D93" s="9" t="s">
        <v>161</v>
      </c>
      <c r="E93" s="10">
        <f>E94</f>
        <v>10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  <c r="X93" s="10">
        <f>X94</f>
        <v>10</v>
      </c>
    </row>
    <row r="94" spans="1:24" ht="16.5" thickBot="1">
      <c r="A94" s="128" t="s">
        <v>17</v>
      </c>
      <c r="B94" s="129">
        <v>951</v>
      </c>
      <c r="C94" s="130"/>
      <c r="D94" s="129" t="s">
        <v>161</v>
      </c>
      <c r="E94" s="132">
        <f>E95+E96</f>
        <v>10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  <c r="X94" s="132">
        <f>X95+X96</f>
        <v>10</v>
      </c>
    </row>
    <row r="95" spans="1:24" ht="34.5" customHeight="1" thickBot="1">
      <c r="A95" s="62" t="s">
        <v>37</v>
      </c>
      <c r="B95" s="63">
        <v>951</v>
      </c>
      <c r="C95" s="64"/>
      <c r="D95" s="64" t="s">
        <v>162</v>
      </c>
      <c r="E95" s="66">
        <v>10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  <c r="X95" s="66">
        <v>10</v>
      </c>
    </row>
    <row r="96" spans="1:24" ht="34.5" customHeight="1" thickBot="1">
      <c r="A96" s="62" t="s">
        <v>206</v>
      </c>
      <c r="B96" s="63">
        <v>951</v>
      </c>
      <c r="C96" s="64"/>
      <c r="D96" s="64" t="s">
        <v>205</v>
      </c>
      <c r="E96" s="66">
        <v>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  <c r="X96" s="66">
        <v>0</v>
      </c>
    </row>
    <row r="97" spans="1:24" ht="49.5" customHeight="1" thickBot="1">
      <c r="A97" s="88" t="s">
        <v>263</v>
      </c>
      <c r="B97" s="16">
        <v>951</v>
      </c>
      <c r="C97" s="9"/>
      <c r="D97" s="9" t="s">
        <v>236</v>
      </c>
      <c r="E97" s="102">
        <f>E98</f>
        <v>16500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  <c r="X97" s="102">
        <f>X98</f>
        <v>12000</v>
      </c>
    </row>
    <row r="98" spans="1:24" ht="25.5" customHeight="1" thickBot="1">
      <c r="A98" s="128" t="s">
        <v>17</v>
      </c>
      <c r="B98" s="85">
        <v>951</v>
      </c>
      <c r="C98" s="86"/>
      <c r="D98" s="86" t="s">
        <v>236</v>
      </c>
      <c r="E98" s="115">
        <f>E99+E100</f>
        <v>16500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  <c r="X98" s="115">
        <f>X99+X100</f>
        <v>12000</v>
      </c>
    </row>
    <row r="99" spans="1:24" ht="34.5" customHeight="1" thickBot="1">
      <c r="A99" s="62" t="s">
        <v>92</v>
      </c>
      <c r="B99" s="63">
        <v>951</v>
      </c>
      <c r="C99" s="64"/>
      <c r="D99" s="64" t="s">
        <v>163</v>
      </c>
      <c r="E99" s="101">
        <v>16500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  <c r="X99" s="101">
        <v>12000</v>
      </c>
    </row>
    <row r="100" spans="1:24" ht="36.75" customHeight="1" thickBot="1">
      <c r="A100" s="62" t="s">
        <v>104</v>
      </c>
      <c r="B100" s="63">
        <v>951</v>
      </c>
      <c r="C100" s="64"/>
      <c r="D100" s="64" t="s">
        <v>164</v>
      </c>
      <c r="E100" s="101">
        <v>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  <c r="X100" s="101">
        <v>0</v>
      </c>
    </row>
    <row r="101" spans="1:24" ht="48.75" customHeight="1" thickBot="1">
      <c r="A101" s="88" t="s">
        <v>264</v>
      </c>
      <c r="B101" s="16">
        <v>951</v>
      </c>
      <c r="C101" s="9"/>
      <c r="D101" s="9" t="s">
        <v>176</v>
      </c>
      <c r="E101" s="102">
        <f>E102</f>
        <v>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  <c r="X101" s="102">
        <f>X102</f>
        <v>0</v>
      </c>
    </row>
    <row r="102" spans="1:24" ht="38.25" customHeight="1" thickBot="1">
      <c r="A102" s="128" t="s">
        <v>17</v>
      </c>
      <c r="B102" s="85">
        <v>951</v>
      </c>
      <c r="C102" s="86"/>
      <c r="D102" s="86" t="s">
        <v>176</v>
      </c>
      <c r="E102" s="115">
        <f>E105+E103+E104+E106</f>
        <v>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  <c r="X102" s="115">
        <f>X105+X103+X104+X106</f>
        <v>0</v>
      </c>
    </row>
    <row r="103" spans="1:24" ht="38.25" customHeight="1" thickBot="1">
      <c r="A103" s="62" t="s">
        <v>103</v>
      </c>
      <c r="B103" s="120">
        <v>951</v>
      </c>
      <c r="C103" s="121"/>
      <c r="D103" s="64" t="s">
        <v>210</v>
      </c>
      <c r="E103" s="117">
        <v>0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  <c r="X103" s="117">
        <v>0</v>
      </c>
    </row>
    <row r="104" spans="1:24" ht="19.5" customHeight="1" thickBot="1">
      <c r="A104" s="67" t="s">
        <v>102</v>
      </c>
      <c r="B104" s="120">
        <v>951</v>
      </c>
      <c r="C104" s="121"/>
      <c r="D104" s="121" t="s">
        <v>196</v>
      </c>
      <c r="E104" s="117">
        <v>0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  <c r="X104" s="117">
        <v>0</v>
      </c>
    </row>
    <row r="105" spans="1:24" ht="35.25" customHeight="1" thickBot="1">
      <c r="A105" s="62" t="s">
        <v>175</v>
      </c>
      <c r="B105" s="63">
        <v>951</v>
      </c>
      <c r="C105" s="64"/>
      <c r="D105" s="64" t="s">
        <v>195</v>
      </c>
      <c r="E105" s="101">
        <v>0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  <c r="X105" s="101">
        <v>0</v>
      </c>
    </row>
    <row r="106" spans="1:24" ht="17.25" customHeight="1" thickBot="1">
      <c r="A106" s="62" t="s">
        <v>198</v>
      </c>
      <c r="B106" s="63">
        <v>952</v>
      </c>
      <c r="C106" s="64"/>
      <c r="D106" s="64" t="s">
        <v>197</v>
      </c>
      <c r="E106" s="101">
        <v>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  <c r="X106" s="101">
        <v>0</v>
      </c>
    </row>
    <row r="107" spans="1:24" ht="35.25" customHeight="1" thickBot="1">
      <c r="A107" s="88" t="s">
        <v>265</v>
      </c>
      <c r="B107" s="16">
        <v>951</v>
      </c>
      <c r="C107" s="9"/>
      <c r="D107" s="9" t="s">
        <v>207</v>
      </c>
      <c r="E107" s="102">
        <f>E108</f>
        <v>20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  <c r="X107" s="102">
        <f>X108</f>
        <v>20</v>
      </c>
    </row>
    <row r="108" spans="1:24" ht="17.25" customHeight="1" thickBot="1">
      <c r="A108" s="128" t="s">
        <v>17</v>
      </c>
      <c r="B108" s="85">
        <v>951</v>
      </c>
      <c r="C108" s="86"/>
      <c r="D108" s="86" t="s">
        <v>208</v>
      </c>
      <c r="E108" s="115">
        <f>E109+E110</f>
        <v>20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  <c r="X108" s="115">
        <f>X109+X110</f>
        <v>20</v>
      </c>
    </row>
    <row r="109" spans="1:24" ht="17.25" customHeight="1" thickBot="1">
      <c r="A109" s="62" t="s">
        <v>103</v>
      </c>
      <c r="B109" s="120">
        <v>951</v>
      </c>
      <c r="C109" s="121"/>
      <c r="D109" s="121" t="s">
        <v>208</v>
      </c>
      <c r="E109" s="117">
        <v>0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  <c r="X109" s="117">
        <v>0</v>
      </c>
    </row>
    <row r="110" spans="1:24" ht="17.25" customHeight="1" thickBot="1">
      <c r="A110" s="67" t="s">
        <v>102</v>
      </c>
      <c r="B110" s="120">
        <v>953</v>
      </c>
      <c r="C110" s="121"/>
      <c r="D110" s="121" t="s">
        <v>209</v>
      </c>
      <c r="E110" s="117">
        <v>20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  <c r="X110" s="117">
        <v>20</v>
      </c>
    </row>
    <row r="111" spans="1:24" ht="33" customHeight="1" thickBot="1">
      <c r="A111" s="88" t="s">
        <v>226</v>
      </c>
      <c r="B111" s="16">
        <v>951</v>
      </c>
      <c r="C111" s="9"/>
      <c r="D111" s="9" t="s">
        <v>227</v>
      </c>
      <c r="E111" s="102">
        <f>E112</f>
        <v>4600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  <c r="X111" s="102">
        <f>X112</f>
        <v>5000</v>
      </c>
    </row>
    <row r="112" spans="1:24" ht="17.25" customHeight="1" thickBot="1">
      <c r="A112" s="128" t="s">
        <v>17</v>
      </c>
      <c r="B112" s="85">
        <v>951</v>
      </c>
      <c r="C112" s="86"/>
      <c r="D112" s="86" t="s">
        <v>228</v>
      </c>
      <c r="E112" s="115">
        <f>E113</f>
        <v>4600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  <c r="X112" s="115">
        <f>X113</f>
        <v>5000</v>
      </c>
    </row>
    <row r="113" spans="1:24" ht="17.25" customHeight="1" thickBot="1">
      <c r="A113" s="62" t="s">
        <v>229</v>
      </c>
      <c r="B113" s="120">
        <v>951</v>
      </c>
      <c r="C113" s="121"/>
      <c r="D113" s="121" t="s">
        <v>228</v>
      </c>
      <c r="E113" s="117">
        <v>4600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  <c r="X113" s="117">
        <v>5000</v>
      </c>
    </row>
    <row r="114" spans="1:24" ht="36.75" customHeight="1" thickBot="1">
      <c r="A114" s="88" t="s">
        <v>266</v>
      </c>
      <c r="B114" s="16">
        <v>951</v>
      </c>
      <c r="C114" s="9"/>
      <c r="D114" s="9" t="s">
        <v>230</v>
      </c>
      <c r="E114" s="102">
        <f>E115</f>
        <v>10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  <c r="X114" s="102">
        <f>X115</f>
        <v>10</v>
      </c>
    </row>
    <row r="115" spans="1:24" ht="17.25" customHeight="1" thickBot="1">
      <c r="A115" s="128" t="s">
        <v>17</v>
      </c>
      <c r="B115" s="85">
        <v>951</v>
      </c>
      <c r="C115" s="86"/>
      <c r="D115" s="86" t="s">
        <v>231</v>
      </c>
      <c r="E115" s="115">
        <f>E116</f>
        <v>10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  <c r="X115" s="115">
        <f>X116</f>
        <v>10</v>
      </c>
    </row>
    <row r="116" spans="1:24" ht="17.25" customHeight="1" thickBot="1">
      <c r="A116" s="62" t="s">
        <v>229</v>
      </c>
      <c r="B116" s="120">
        <v>951</v>
      </c>
      <c r="C116" s="121"/>
      <c r="D116" s="121" t="s">
        <v>231</v>
      </c>
      <c r="E116" s="117">
        <v>10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  <c r="X116" s="117">
        <v>10</v>
      </c>
    </row>
    <row r="117" spans="1:24" ht="38.25" customHeight="1" thickBot="1">
      <c r="A117" s="88" t="s">
        <v>267</v>
      </c>
      <c r="B117" s="16">
        <v>951</v>
      </c>
      <c r="C117" s="9"/>
      <c r="D117" s="9" t="s">
        <v>232</v>
      </c>
      <c r="E117" s="102">
        <f>E118</f>
        <v>2396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  <c r="X117" s="102">
        <f>X118</f>
        <v>2396</v>
      </c>
    </row>
    <row r="118" spans="1:24" ht="17.25" customHeight="1" thickBot="1">
      <c r="A118" s="128" t="s">
        <v>17</v>
      </c>
      <c r="B118" s="85">
        <v>951</v>
      </c>
      <c r="C118" s="86"/>
      <c r="D118" s="86" t="s">
        <v>233</v>
      </c>
      <c r="E118" s="115">
        <f>E119</f>
        <v>2396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  <c r="X118" s="115">
        <f>X119</f>
        <v>2396</v>
      </c>
    </row>
    <row r="119" spans="1:24" ht="17.25" customHeight="1" thickBot="1">
      <c r="A119" s="62" t="s">
        <v>229</v>
      </c>
      <c r="B119" s="120">
        <v>951</v>
      </c>
      <c r="C119" s="121"/>
      <c r="D119" s="121" t="s">
        <v>233</v>
      </c>
      <c r="E119" s="117">
        <v>2396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  <c r="X119" s="117">
        <v>2396</v>
      </c>
    </row>
    <row r="120" spans="1:24" ht="39" customHeight="1">
      <c r="A120" s="82" t="s">
        <v>28</v>
      </c>
      <c r="B120" s="80" t="s">
        <v>2</v>
      </c>
      <c r="C120" s="134"/>
      <c r="D120" s="134" t="s">
        <v>165</v>
      </c>
      <c r="E120" s="103">
        <f>E121+E175</f>
        <v>121647.32247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  <c r="X120" s="103">
        <f>X121+X175</f>
        <v>120190.76246999999</v>
      </c>
    </row>
    <row r="121" spans="1:24" ht="35.25" customHeight="1" thickBot="1">
      <c r="A121" s="128" t="s">
        <v>17</v>
      </c>
      <c r="B121" s="129">
        <v>951</v>
      </c>
      <c r="C121" s="130"/>
      <c r="D121" s="129" t="s">
        <v>165</v>
      </c>
      <c r="E121" s="104">
        <f>E122+E123+E127+E131+E134+E135+E143+E145+E158+E160+E162+E164+E166+E168+E170+E172+E155+E129+E133+E147+E153+E151+E149</f>
        <v>116802.32247</v>
      </c>
      <c r="F121" s="104" t="e">
        <f aca="true" t="shared" si="3" ref="F121:X121">F122+F123+F127+F131+F134+F135+F143+F145+F158+F160+F162+F164+F166+F168+F170+F172+F155+F129+F133+F147+F153+F151+F149</f>
        <v>#REF!</v>
      </c>
      <c r="G121" s="104" t="e">
        <f t="shared" si="3"/>
        <v>#REF!</v>
      </c>
      <c r="H121" s="104" t="e">
        <f t="shared" si="3"/>
        <v>#REF!</v>
      </c>
      <c r="I121" s="104" t="e">
        <f t="shared" si="3"/>
        <v>#REF!</v>
      </c>
      <c r="J121" s="104" t="e">
        <f t="shared" si="3"/>
        <v>#REF!</v>
      </c>
      <c r="K121" s="104" t="e">
        <f t="shared" si="3"/>
        <v>#REF!</v>
      </c>
      <c r="L121" s="104" t="e">
        <f t="shared" si="3"/>
        <v>#REF!</v>
      </c>
      <c r="M121" s="104" t="e">
        <f t="shared" si="3"/>
        <v>#REF!</v>
      </c>
      <c r="N121" s="104" t="e">
        <f t="shared" si="3"/>
        <v>#REF!</v>
      </c>
      <c r="O121" s="104" t="e">
        <f t="shared" si="3"/>
        <v>#REF!</v>
      </c>
      <c r="P121" s="104" t="e">
        <f t="shared" si="3"/>
        <v>#REF!</v>
      </c>
      <c r="Q121" s="104" t="e">
        <f t="shared" si="3"/>
        <v>#REF!</v>
      </c>
      <c r="R121" s="104" t="e">
        <f t="shared" si="3"/>
        <v>#REF!</v>
      </c>
      <c r="S121" s="104" t="e">
        <f t="shared" si="3"/>
        <v>#REF!</v>
      </c>
      <c r="T121" s="104" t="e">
        <f t="shared" si="3"/>
        <v>#REF!</v>
      </c>
      <c r="U121" s="104" t="e">
        <f t="shared" si="3"/>
        <v>#REF!</v>
      </c>
      <c r="V121" s="104" t="e">
        <f t="shared" si="3"/>
        <v>#REF!</v>
      </c>
      <c r="W121" s="104" t="e">
        <f t="shared" si="3"/>
        <v>#REF!</v>
      </c>
      <c r="X121" s="104">
        <f t="shared" si="3"/>
        <v>115345.76246999999</v>
      </c>
    </row>
    <row r="122" spans="1:24" ht="16.5" thickBot="1">
      <c r="A122" s="8" t="s">
        <v>29</v>
      </c>
      <c r="B122" s="16">
        <v>951</v>
      </c>
      <c r="C122" s="9"/>
      <c r="D122" s="9" t="s">
        <v>166</v>
      </c>
      <c r="E122" s="10">
        <v>2308.6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  <c r="X122" s="10">
        <v>2413.5</v>
      </c>
    </row>
    <row r="123" spans="1:24" ht="48" thickBot="1">
      <c r="A123" s="8" t="s">
        <v>5</v>
      </c>
      <c r="B123" s="16">
        <v>951</v>
      </c>
      <c r="C123" s="9"/>
      <c r="D123" s="9" t="s">
        <v>165</v>
      </c>
      <c r="E123" s="102">
        <f>E124+E125+E126</f>
        <v>4946.7</v>
      </c>
      <c r="F123" s="123" t="e">
        <f>#REF!+#REF!+F145+F147+#REF!+#REF!+#REF!+#REF!+#REF!+#REF!+#REF!+F172</f>
        <v>#REF!</v>
      </c>
      <c r="G123" s="24" t="e">
        <f>#REF!+#REF!+G145+G147+#REF!+#REF!+#REF!+#REF!+#REF!+#REF!+#REF!+G172</f>
        <v>#REF!</v>
      </c>
      <c r="H123" s="24" t="e">
        <f>#REF!+#REF!+H145+H147+#REF!+#REF!+#REF!+#REF!+#REF!+#REF!+#REF!+H172</f>
        <v>#REF!</v>
      </c>
      <c r="I123" s="24" t="e">
        <f>#REF!+#REF!+I145+I147+#REF!+#REF!+#REF!+#REF!+#REF!+#REF!+#REF!+I172</f>
        <v>#REF!</v>
      </c>
      <c r="J123" s="24" t="e">
        <f>#REF!+#REF!+J145+J147+#REF!+#REF!+#REF!+#REF!+#REF!+#REF!+#REF!+J172</f>
        <v>#REF!</v>
      </c>
      <c r="K123" s="24" t="e">
        <f>#REF!+#REF!+K145+K147+#REF!+#REF!+#REF!+#REF!+#REF!+#REF!+#REF!+K172</f>
        <v>#REF!</v>
      </c>
      <c r="L123" s="24" t="e">
        <f>#REF!+#REF!+L145+L147+#REF!+#REF!+#REF!+#REF!+#REF!+#REF!+#REF!+L172</f>
        <v>#REF!</v>
      </c>
      <c r="M123" s="24" t="e">
        <f>#REF!+#REF!+M145+M147+#REF!+#REF!+#REF!+#REF!+#REF!+#REF!+#REF!+M172</f>
        <v>#REF!</v>
      </c>
      <c r="N123" s="24" t="e">
        <f>#REF!+#REF!+N145+N147+#REF!+#REF!+#REF!+#REF!+#REF!+#REF!+#REF!+N172</f>
        <v>#REF!</v>
      </c>
      <c r="O123" s="24" t="e">
        <f>#REF!+#REF!+O145+O147+#REF!+#REF!+#REF!+#REF!+#REF!+#REF!+#REF!+O172</f>
        <v>#REF!</v>
      </c>
      <c r="P123" s="24" t="e">
        <f>#REF!+#REF!+P145+P147+#REF!+#REF!+#REF!+#REF!+#REF!+#REF!+#REF!+P172</f>
        <v>#REF!</v>
      </c>
      <c r="Q123" s="24" t="e">
        <f>#REF!+#REF!+Q145+Q147+#REF!+#REF!+#REF!+#REF!+#REF!+#REF!+#REF!+Q172</f>
        <v>#REF!</v>
      </c>
      <c r="R123" s="24" t="e">
        <f>#REF!+#REF!+R145+R147+#REF!+#REF!+#REF!+#REF!+#REF!+#REF!+#REF!+R172</f>
        <v>#REF!</v>
      </c>
      <c r="S123" s="24" t="e">
        <f>#REF!+#REF!+S145+S147+#REF!+#REF!+#REF!+#REF!+#REF!+#REF!+#REF!+S172</f>
        <v>#REF!</v>
      </c>
      <c r="T123" s="24" t="e">
        <f>#REF!+#REF!+T145+T147+#REF!+#REF!+#REF!+#REF!+#REF!+#REF!+#REF!+T172</f>
        <v>#REF!</v>
      </c>
      <c r="U123" s="24" t="e">
        <f>#REF!+#REF!+U145+U147+#REF!+#REF!+#REF!+#REF!+#REF!+#REF!+#REF!+U172</f>
        <v>#REF!</v>
      </c>
      <c r="V123" s="46" t="e">
        <f>#REF!+#REF!+V145+V147+#REF!+#REF!+#REF!+#REF!+#REF!+#REF!+#REF!+V172</f>
        <v>#REF!</v>
      </c>
      <c r="W123" s="45" t="e">
        <f>V123/E121*100</f>
        <v>#REF!</v>
      </c>
      <c r="X123" s="102">
        <f>X124+X125+X126</f>
        <v>5176.6</v>
      </c>
    </row>
    <row r="124" spans="1:24" ht="20.25" customHeight="1" outlineLevel="3" thickBot="1">
      <c r="A124" s="83" t="s">
        <v>88</v>
      </c>
      <c r="B124" s="84">
        <v>951</v>
      </c>
      <c r="C124" s="64"/>
      <c r="D124" s="64" t="s">
        <v>167</v>
      </c>
      <c r="E124" s="101">
        <v>2874.7</v>
      </c>
      <c r="F124" s="124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47"/>
      <c r="W124" s="45"/>
      <c r="X124" s="101">
        <v>2964.6</v>
      </c>
    </row>
    <row r="125" spans="1:24" ht="18.75" customHeight="1" outlineLevel="6" thickBot="1">
      <c r="A125" s="62" t="s">
        <v>89</v>
      </c>
      <c r="B125" s="63">
        <v>951</v>
      </c>
      <c r="C125" s="64"/>
      <c r="D125" s="64" t="s">
        <v>168</v>
      </c>
      <c r="E125" s="101">
        <v>2072</v>
      </c>
      <c r="F125" s="125" t="e">
        <f>#REF!</f>
        <v>#REF!</v>
      </c>
      <c r="G125" s="26" t="e">
        <f>#REF!</f>
        <v>#REF!</v>
      </c>
      <c r="H125" s="26" t="e">
        <f>#REF!</f>
        <v>#REF!</v>
      </c>
      <c r="I125" s="26" t="e">
        <f>#REF!</f>
        <v>#REF!</v>
      </c>
      <c r="J125" s="26" t="e">
        <f>#REF!</f>
        <v>#REF!</v>
      </c>
      <c r="K125" s="26" t="e">
        <f>#REF!</f>
        <v>#REF!</v>
      </c>
      <c r="L125" s="26" t="e">
        <f>#REF!</f>
        <v>#REF!</v>
      </c>
      <c r="M125" s="26" t="e">
        <f>#REF!</f>
        <v>#REF!</v>
      </c>
      <c r="N125" s="26" t="e">
        <f>#REF!</f>
        <v>#REF!</v>
      </c>
      <c r="O125" s="26" t="e">
        <f>#REF!</f>
        <v>#REF!</v>
      </c>
      <c r="P125" s="26" t="e">
        <f>#REF!</f>
        <v>#REF!</v>
      </c>
      <c r="Q125" s="26" t="e">
        <f>#REF!</f>
        <v>#REF!</v>
      </c>
      <c r="R125" s="26" t="e">
        <f>#REF!</f>
        <v>#REF!</v>
      </c>
      <c r="S125" s="26" t="e">
        <f>#REF!</f>
        <v>#REF!</v>
      </c>
      <c r="T125" s="26" t="e">
        <f>#REF!</f>
        <v>#REF!</v>
      </c>
      <c r="U125" s="26" t="e">
        <f>#REF!</f>
        <v>#REF!</v>
      </c>
      <c r="V125" s="50" t="e">
        <f>#REF!</f>
        <v>#REF!</v>
      </c>
      <c r="W125" s="45" t="e">
        <f>V125/E124*100</f>
        <v>#REF!</v>
      </c>
      <c r="X125" s="101">
        <v>2212</v>
      </c>
    </row>
    <row r="126" spans="1:24" ht="21.75" customHeight="1" outlineLevel="6" thickBot="1">
      <c r="A126" s="62" t="s">
        <v>83</v>
      </c>
      <c r="B126" s="63">
        <v>951</v>
      </c>
      <c r="C126" s="64"/>
      <c r="D126" s="64" t="s">
        <v>169</v>
      </c>
      <c r="E126" s="101">
        <v>0</v>
      </c>
      <c r="F126" s="41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4"/>
      <c r="W126" s="45"/>
      <c r="X126" s="101">
        <v>0</v>
      </c>
    </row>
    <row r="127" spans="1:24" ht="19.5" customHeight="1" outlineLevel="6" thickBot="1">
      <c r="A127" s="8" t="s">
        <v>6</v>
      </c>
      <c r="B127" s="16">
        <v>951</v>
      </c>
      <c r="C127" s="9"/>
      <c r="D127" s="9" t="s">
        <v>165</v>
      </c>
      <c r="E127" s="10">
        <f>E128</f>
        <v>9054.1</v>
      </c>
      <c r="F127" s="41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54"/>
      <c r="W127" s="45"/>
      <c r="X127" s="10">
        <f>X128</f>
        <v>9408.2</v>
      </c>
    </row>
    <row r="128" spans="1:24" ht="19.5" customHeight="1" outlineLevel="6" thickBot="1">
      <c r="A128" s="83" t="s">
        <v>84</v>
      </c>
      <c r="B128" s="63">
        <v>951</v>
      </c>
      <c r="C128" s="64"/>
      <c r="D128" s="64" t="s">
        <v>167</v>
      </c>
      <c r="E128" s="101">
        <v>9054.1</v>
      </c>
      <c r="F128" s="41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54"/>
      <c r="W128" s="45"/>
      <c r="X128" s="101">
        <v>9408.2</v>
      </c>
    </row>
    <row r="129" spans="1:24" ht="21" customHeight="1" outlineLevel="6" thickBot="1">
      <c r="A129" s="8" t="s">
        <v>79</v>
      </c>
      <c r="B129" s="16">
        <v>951</v>
      </c>
      <c r="C129" s="9"/>
      <c r="D129" s="9" t="s">
        <v>165</v>
      </c>
      <c r="E129" s="10">
        <f>E130</f>
        <v>29.226</v>
      </c>
      <c r="F129" s="23">
        <v>96</v>
      </c>
      <c r="G129" s="7">
        <v>96</v>
      </c>
      <c r="H129" s="7">
        <v>96</v>
      </c>
      <c r="I129" s="7">
        <v>96</v>
      </c>
      <c r="J129" s="7">
        <v>96</v>
      </c>
      <c r="K129" s="7">
        <v>96</v>
      </c>
      <c r="L129" s="7">
        <v>96</v>
      </c>
      <c r="M129" s="7">
        <v>96</v>
      </c>
      <c r="N129" s="7">
        <v>96</v>
      </c>
      <c r="O129" s="7">
        <v>96</v>
      </c>
      <c r="P129" s="7">
        <v>96</v>
      </c>
      <c r="Q129" s="7">
        <v>96</v>
      </c>
      <c r="R129" s="7">
        <v>96</v>
      </c>
      <c r="S129" s="7">
        <v>96</v>
      </c>
      <c r="T129" s="7">
        <v>96</v>
      </c>
      <c r="U129" s="33">
        <v>96</v>
      </c>
      <c r="V129" s="49">
        <v>141</v>
      </c>
      <c r="W129" s="45">
        <f>V129/E127*100</f>
        <v>1.5573055300913397</v>
      </c>
      <c r="X129" s="10">
        <f>X130</f>
        <v>30.646</v>
      </c>
    </row>
    <row r="130" spans="1:24" ht="37.5" customHeight="1" outlineLevel="3" thickBot="1">
      <c r="A130" s="62" t="s">
        <v>80</v>
      </c>
      <c r="B130" s="63">
        <v>951</v>
      </c>
      <c r="C130" s="64"/>
      <c r="D130" s="64" t="s">
        <v>170</v>
      </c>
      <c r="E130" s="66">
        <v>29.226</v>
      </c>
      <c r="F130" s="124" t="e">
        <f>#REF!</f>
        <v>#REF!</v>
      </c>
      <c r="G130" s="27" t="e">
        <f>#REF!</f>
        <v>#REF!</v>
      </c>
      <c r="H130" s="27" t="e">
        <f>#REF!</f>
        <v>#REF!</v>
      </c>
      <c r="I130" s="27" t="e">
        <f>#REF!</f>
        <v>#REF!</v>
      </c>
      <c r="J130" s="27" t="e">
        <f>#REF!</f>
        <v>#REF!</v>
      </c>
      <c r="K130" s="27" t="e">
        <f>#REF!</f>
        <v>#REF!</v>
      </c>
      <c r="L130" s="27" t="e">
        <f>#REF!</f>
        <v>#REF!</v>
      </c>
      <c r="M130" s="27" t="e">
        <f>#REF!</f>
        <v>#REF!</v>
      </c>
      <c r="N130" s="27" t="e">
        <f>#REF!</f>
        <v>#REF!</v>
      </c>
      <c r="O130" s="27" t="e">
        <f>#REF!</f>
        <v>#REF!</v>
      </c>
      <c r="P130" s="27" t="e">
        <f>#REF!</f>
        <v>#REF!</v>
      </c>
      <c r="Q130" s="27" t="e">
        <f>#REF!</f>
        <v>#REF!</v>
      </c>
      <c r="R130" s="27" t="e">
        <f>#REF!</f>
        <v>#REF!</v>
      </c>
      <c r="S130" s="27" t="e">
        <f>#REF!</f>
        <v>#REF!</v>
      </c>
      <c r="T130" s="27" t="e">
        <f>#REF!</f>
        <v>#REF!</v>
      </c>
      <c r="U130" s="27" t="e">
        <f>#REF!</f>
        <v>#REF!</v>
      </c>
      <c r="V130" s="51" t="e">
        <f>#REF!</f>
        <v>#REF!</v>
      </c>
      <c r="W130" s="45" t="e">
        <f>V130/E128*100</f>
        <v>#REF!</v>
      </c>
      <c r="X130" s="66">
        <v>30.646</v>
      </c>
    </row>
    <row r="131" spans="1:24" ht="18.75" customHeight="1" outlineLevel="3" thickBot="1">
      <c r="A131" s="8" t="s">
        <v>7</v>
      </c>
      <c r="B131" s="16">
        <v>951</v>
      </c>
      <c r="C131" s="9"/>
      <c r="D131" s="9" t="s">
        <v>165</v>
      </c>
      <c r="E131" s="10">
        <f>E132</f>
        <v>6822.8</v>
      </c>
      <c r="F131" s="98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100"/>
      <c r="W131" s="45"/>
      <c r="X131" s="10">
        <f>X132</f>
        <v>7132.9</v>
      </c>
    </row>
    <row r="132" spans="1:24" ht="33" customHeight="1" outlineLevel="3" thickBot="1">
      <c r="A132" s="83" t="s">
        <v>85</v>
      </c>
      <c r="B132" s="63">
        <v>951</v>
      </c>
      <c r="C132" s="64"/>
      <c r="D132" s="64" t="s">
        <v>167</v>
      </c>
      <c r="E132" s="66">
        <v>6822.8</v>
      </c>
      <c r="F132" s="98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100"/>
      <c r="W132" s="45"/>
      <c r="X132" s="66">
        <v>7132.9</v>
      </c>
    </row>
    <row r="133" spans="1:24" ht="20.25" customHeight="1" outlineLevel="5" thickBot="1">
      <c r="A133" s="111" t="s">
        <v>93</v>
      </c>
      <c r="B133" s="16">
        <v>951</v>
      </c>
      <c r="C133" s="9"/>
      <c r="D133" s="9" t="s">
        <v>171</v>
      </c>
      <c r="E133" s="10">
        <v>0</v>
      </c>
      <c r="F133" s="41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54"/>
      <c r="W133" s="45"/>
      <c r="X133" s="10">
        <v>0</v>
      </c>
    </row>
    <row r="134" spans="1:24" ht="32.25" outlineLevel="4" thickBot="1">
      <c r="A134" s="8" t="s">
        <v>30</v>
      </c>
      <c r="B134" s="16">
        <v>951</v>
      </c>
      <c r="C134" s="9"/>
      <c r="D134" s="9" t="s">
        <v>172</v>
      </c>
      <c r="E134" s="10">
        <v>200</v>
      </c>
      <c r="F134" s="126" t="e">
        <f>#REF!</f>
        <v>#REF!</v>
      </c>
      <c r="G134" s="28" t="e">
        <f>#REF!</f>
        <v>#REF!</v>
      </c>
      <c r="H134" s="28" t="e">
        <f>#REF!</f>
        <v>#REF!</v>
      </c>
      <c r="I134" s="28" t="e">
        <f>#REF!</f>
        <v>#REF!</v>
      </c>
      <c r="J134" s="28" t="e">
        <f>#REF!</f>
        <v>#REF!</v>
      </c>
      <c r="K134" s="28" t="e">
        <f>#REF!</f>
        <v>#REF!</v>
      </c>
      <c r="L134" s="28" t="e">
        <f>#REF!</f>
        <v>#REF!</v>
      </c>
      <c r="M134" s="28" t="e">
        <f>#REF!</f>
        <v>#REF!</v>
      </c>
      <c r="N134" s="28" t="e">
        <f>#REF!</f>
        <v>#REF!</v>
      </c>
      <c r="O134" s="28" t="e">
        <f>#REF!</f>
        <v>#REF!</v>
      </c>
      <c r="P134" s="28" t="e">
        <f>#REF!</f>
        <v>#REF!</v>
      </c>
      <c r="Q134" s="28" t="e">
        <f>#REF!</f>
        <v>#REF!</v>
      </c>
      <c r="R134" s="28" t="e">
        <f>#REF!</f>
        <v>#REF!</v>
      </c>
      <c r="S134" s="28" t="e">
        <f>#REF!</f>
        <v>#REF!</v>
      </c>
      <c r="T134" s="28" t="e">
        <f>#REF!</f>
        <v>#REF!</v>
      </c>
      <c r="U134" s="28" t="e">
        <f>#REF!</f>
        <v>#REF!</v>
      </c>
      <c r="V134" s="48" t="e">
        <f>#REF!</f>
        <v>#REF!</v>
      </c>
      <c r="W134" s="45" t="e">
        <f>V134/E132*100</f>
        <v>#REF!</v>
      </c>
      <c r="X134" s="10">
        <v>200</v>
      </c>
    </row>
    <row r="135" spans="1:24" ht="16.5" outlineLevel="4" thickBot="1">
      <c r="A135" s="8" t="s">
        <v>8</v>
      </c>
      <c r="B135" s="16">
        <v>951</v>
      </c>
      <c r="C135" s="9"/>
      <c r="D135" s="9" t="s">
        <v>165</v>
      </c>
      <c r="E135" s="102">
        <f>E136+E137+E139+E140+E141+E142+E138</f>
        <v>63926.725</v>
      </c>
      <c r="F135" s="41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110"/>
      <c r="W135" s="45"/>
      <c r="X135" s="102">
        <f>X136+X137+X139+X140+X141+X142+X138</f>
        <v>65331.545</v>
      </c>
    </row>
    <row r="136" spans="1:24" ht="16.5" outlineLevel="5" thickBot="1">
      <c r="A136" s="62" t="s">
        <v>9</v>
      </c>
      <c r="B136" s="63">
        <v>951</v>
      </c>
      <c r="C136" s="64"/>
      <c r="D136" s="64" t="s">
        <v>173</v>
      </c>
      <c r="E136" s="114">
        <v>2068.48</v>
      </c>
      <c r="F136" s="2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3"/>
      <c r="V136" s="49">
        <v>0</v>
      </c>
      <c r="W136" s="45">
        <f>V136/E134*100</f>
        <v>0</v>
      </c>
      <c r="X136" s="114">
        <v>1597.2</v>
      </c>
    </row>
    <row r="137" spans="1:24" ht="19.5" customHeight="1" outlineLevel="5" thickBot="1">
      <c r="A137" s="83" t="s">
        <v>85</v>
      </c>
      <c r="B137" s="63">
        <v>951</v>
      </c>
      <c r="C137" s="64"/>
      <c r="D137" s="64" t="s">
        <v>167</v>
      </c>
      <c r="E137" s="114">
        <v>24161.8</v>
      </c>
      <c r="F137" s="41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54"/>
      <c r="W137" s="45"/>
      <c r="X137" s="114">
        <v>25295.6</v>
      </c>
    </row>
    <row r="138" spans="1:24" ht="16.5" outlineLevel="5" thickBot="1">
      <c r="A138" s="62" t="s">
        <v>83</v>
      </c>
      <c r="B138" s="63">
        <v>951</v>
      </c>
      <c r="C138" s="64"/>
      <c r="D138" s="64" t="s">
        <v>169</v>
      </c>
      <c r="E138" s="114">
        <v>0</v>
      </c>
      <c r="F138" s="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3"/>
      <c r="V138" s="49">
        <v>9539.0701</v>
      </c>
      <c r="W138" s="45">
        <f>V138/E137*100</f>
        <v>39.47996465495121</v>
      </c>
      <c r="X138" s="114">
        <v>0</v>
      </c>
    </row>
    <row r="139" spans="1:24" ht="19.5" customHeight="1" outlineLevel="4" thickBot="1">
      <c r="A139" s="62" t="s">
        <v>31</v>
      </c>
      <c r="B139" s="63">
        <v>951</v>
      </c>
      <c r="C139" s="64"/>
      <c r="D139" s="64" t="s">
        <v>174</v>
      </c>
      <c r="E139" s="66">
        <v>35072.365</v>
      </c>
      <c r="F139" s="41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58"/>
      <c r="W139" s="45"/>
      <c r="X139" s="66">
        <v>35814.665</v>
      </c>
    </row>
    <row r="140" spans="1:24" ht="32.25" outlineLevel="5" thickBot="1">
      <c r="A140" s="67" t="s">
        <v>32</v>
      </c>
      <c r="B140" s="63">
        <v>951</v>
      </c>
      <c r="C140" s="64"/>
      <c r="D140" s="64" t="s">
        <v>177</v>
      </c>
      <c r="E140" s="114">
        <v>1137.906</v>
      </c>
      <c r="F140" s="41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54"/>
      <c r="W140" s="45"/>
      <c r="X140" s="114">
        <v>1137.906</v>
      </c>
    </row>
    <row r="141" spans="1:24" ht="32.25" outlineLevel="5" thickBot="1">
      <c r="A141" s="67" t="s">
        <v>33</v>
      </c>
      <c r="B141" s="63">
        <v>951</v>
      </c>
      <c r="C141" s="64"/>
      <c r="D141" s="64" t="s">
        <v>178</v>
      </c>
      <c r="E141" s="114">
        <v>747.157</v>
      </c>
      <c r="F141" s="41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54"/>
      <c r="W141" s="45"/>
      <c r="X141" s="114">
        <v>747.157</v>
      </c>
    </row>
    <row r="142" spans="1:24" ht="32.25" outlineLevel="6" thickBot="1">
      <c r="A142" s="67" t="s">
        <v>34</v>
      </c>
      <c r="B142" s="63">
        <v>951</v>
      </c>
      <c r="C142" s="64"/>
      <c r="D142" s="64" t="s">
        <v>179</v>
      </c>
      <c r="E142" s="114">
        <v>739.017</v>
      </c>
      <c r="F142" s="61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54"/>
      <c r="W142" s="45"/>
      <c r="X142" s="114">
        <v>739.017</v>
      </c>
    </row>
    <row r="143" spans="1:24" ht="20.25" customHeight="1" outlineLevel="6" thickBot="1">
      <c r="A143" s="8" t="s">
        <v>22</v>
      </c>
      <c r="B143" s="16">
        <v>951</v>
      </c>
      <c r="C143" s="9" t="s">
        <v>2</v>
      </c>
      <c r="D143" s="9" t="s">
        <v>180</v>
      </c>
      <c r="E143" s="10">
        <f>E144</f>
        <v>1638.7</v>
      </c>
      <c r="F143" s="61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54"/>
      <c r="W143" s="45"/>
      <c r="X143" s="10">
        <f>X144</f>
        <v>1638.7</v>
      </c>
    </row>
    <row r="144" spans="1:24" ht="34.5" customHeight="1" outlineLevel="6" thickBot="1">
      <c r="A144" s="62" t="s">
        <v>13</v>
      </c>
      <c r="B144" s="63">
        <v>951</v>
      </c>
      <c r="C144" s="64" t="s">
        <v>2</v>
      </c>
      <c r="D144" s="64" t="s">
        <v>181</v>
      </c>
      <c r="E144" s="66">
        <v>1638.7</v>
      </c>
      <c r="F144" s="61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54"/>
      <c r="W144" s="45"/>
      <c r="X144" s="66">
        <v>1638.7</v>
      </c>
    </row>
    <row r="145" spans="1:24" ht="18" customHeight="1" outlineLevel="6" thickBot="1">
      <c r="A145" s="8" t="s">
        <v>10</v>
      </c>
      <c r="B145" s="16">
        <v>951</v>
      </c>
      <c r="C145" s="9"/>
      <c r="D145" s="9" t="s">
        <v>180</v>
      </c>
      <c r="E145" s="10">
        <f>E146</f>
        <v>50</v>
      </c>
      <c r="F145" s="127" t="e">
        <f>#REF!+#REF!</f>
        <v>#REF!</v>
      </c>
      <c r="G145" s="25" t="e">
        <f>#REF!+#REF!</f>
        <v>#REF!</v>
      </c>
      <c r="H145" s="25" t="e">
        <f>#REF!+#REF!</f>
        <v>#REF!</v>
      </c>
      <c r="I145" s="25" t="e">
        <f>#REF!+#REF!</f>
        <v>#REF!</v>
      </c>
      <c r="J145" s="25" t="e">
        <f>#REF!+#REF!</f>
        <v>#REF!</v>
      </c>
      <c r="K145" s="25" t="e">
        <f>#REF!+#REF!</f>
        <v>#REF!</v>
      </c>
      <c r="L145" s="25" t="e">
        <f>#REF!+#REF!</f>
        <v>#REF!</v>
      </c>
      <c r="M145" s="25" t="e">
        <f>#REF!+#REF!</f>
        <v>#REF!</v>
      </c>
      <c r="N145" s="25" t="e">
        <f>#REF!+#REF!</f>
        <v>#REF!</v>
      </c>
      <c r="O145" s="25" t="e">
        <f>#REF!+#REF!</f>
        <v>#REF!</v>
      </c>
      <c r="P145" s="25" t="e">
        <f>#REF!+#REF!</f>
        <v>#REF!</v>
      </c>
      <c r="Q145" s="25" t="e">
        <f>#REF!+#REF!</f>
        <v>#REF!</v>
      </c>
      <c r="R145" s="25" t="e">
        <f>#REF!+#REF!</f>
        <v>#REF!</v>
      </c>
      <c r="S145" s="25" t="e">
        <f>#REF!+#REF!</f>
        <v>#REF!</v>
      </c>
      <c r="T145" s="25" t="e">
        <f>#REF!+#REF!</f>
        <v>#REF!</v>
      </c>
      <c r="U145" s="25" t="e">
        <f>#REF!+#REF!</f>
        <v>#REF!</v>
      </c>
      <c r="V145" s="53" t="e">
        <f>#REF!+#REF!</f>
        <v>#REF!</v>
      </c>
      <c r="W145" s="45" t="e">
        <f>V145/E143*100</f>
        <v>#REF!</v>
      </c>
      <c r="X145" s="10">
        <f>X146</f>
        <v>50</v>
      </c>
    </row>
    <row r="146" spans="1:24" ht="33.75" customHeight="1" outlineLevel="4" thickBot="1">
      <c r="A146" s="62" t="s">
        <v>38</v>
      </c>
      <c r="B146" s="63">
        <v>951</v>
      </c>
      <c r="C146" s="64"/>
      <c r="D146" s="64" t="s">
        <v>182</v>
      </c>
      <c r="E146" s="66">
        <v>50</v>
      </c>
      <c r="F146" s="126" t="e">
        <f>#REF!</f>
        <v>#REF!</v>
      </c>
      <c r="G146" s="28" t="e">
        <f>#REF!</f>
        <v>#REF!</v>
      </c>
      <c r="H146" s="28" t="e">
        <f>#REF!</f>
        <v>#REF!</v>
      </c>
      <c r="I146" s="28" t="e">
        <f>#REF!</f>
        <v>#REF!</v>
      </c>
      <c r="J146" s="28" t="e">
        <f>#REF!</f>
        <v>#REF!</v>
      </c>
      <c r="K146" s="28" t="e">
        <f>#REF!</f>
        <v>#REF!</v>
      </c>
      <c r="L146" s="28" t="e">
        <f>#REF!</f>
        <v>#REF!</v>
      </c>
      <c r="M146" s="28" t="e">
        <f>#REF!</f>
        <v>#REF!</v>
      </c>
      <c r="N146" s="28" t="e">
        <f>#REF!</f>
        <v>#REF!</v>
      </c>
      <c r="O146" s="28" t="e">
        <f>#REF!</f>
        <v>#REF!</v>
      </c>
      <c r="P146" s="28" t="e">
        <f>#REF!</f>
        <v>#REF!</v>
      </c>
      <c r="Q146" s="28" t="e">
        <f>#REF!</f>
        <v>#REF!</v>
      </c>
      <c r="R146" s="28" t="e">
        <f>#REF!</f>
        <v>#REF!</v>
      </c>
      <c r="S146" s="28" t="e">
        <f>#REF!</f>
        <v>#REF!</v>
      </c>
      <c r="T146" s="28" t="e">
        <f>#REF!</f>
        <v>#REF!</v>
      </c>
      <c r="U146" s="28" t="e">
        <f>#REF!</f>
        <v>#REF!</v>
      </c>
      <c r="V146" s="52" t="e">
        <f>#REF!</f>
        <v>#REF!</v>
      </c>
      <c r="W146" s="45" t="e">
        <f>V146/E144*100</f>
        <v>#REF!</v>
      </c>
      <c r="X146" s="66">
        <v>50</v>
      </c>
    </row>
    <row r="147" spans="1:24" ht="33" customHeight="1" outlineLevel="6" thickBot="1">
      <c r="A147" s="8" t="s">
        <v>94</v>
      </c>
      <c r="B147" s="16">
        <v>951</v>
      </c>
      <c r="C147" s="9"/>
      <c r="D147" s="9" t="s">
        <v>180</v>
      </c>
      <c r="E147" s="102">
        <f>E148</f>
        <v>499.319</v>
      </c>
      <c r="F147" s="127" t="e">
        <f>#REF!+#REF!</f>
        <v>#REF!</v>
      </c>
      <c r="G147" s="25" t="e">
        <f>#REF!+#REF!</f>
        <v>#REF!</v>
      </c>
      <c r="H147" s="25" t="e">
        <f>#REF!+#REF!</f>
        <v>#REF!</v>
      </c>
      <c r="I147" s="25" t="e">
        <f>#REF!+#REF!</f>
        <v>#REF!</v>
      </c>
      <c r="J147" s="25" t="e">
        <f>#REF!+#REF!</f>
        <v>#REF!</v>
      </c>
      <c r="K147" s="25" t="e">
        <f>#REF!+#REF!</f>
        <v>#REF!</v>
      </c>
      <c r="L147" s="25" t="e">
        <f>#REF!+#REF!</f>
        <v>#REF!</v>
      </c>
      <c r="M147" s="25" t="e">
        <f>#REF!+#REF!</f>
        <v>#REF!</v>
      </c>
      <c r="N147" s="25" t="e">
        <f>#REF!+#REF!</f>
        <v>#REF!</v>
      </c>
      <c r="O147" s="25" t="e">
        <f>#REF!+#REF!</f>
        <v>#REF!</v>
      </c>
      <c r="P147" s="25" t="e">
        <f>#REF!+#REF!</f>
        <v>#REF!</v>
      </c>
      <c r="Q147" s="25" t="e">
        <f>#REF!+#REF!</f>
        <v>#REF!</v>
      </c>
      <c r="R147" s="25" t="e">
        <f>#REF!+#REF!</f>
        <v>#REF!</v>
      </c>
      <c r="S147" s="25" t="e">
        <f>#REF!+#REF!</f>
        <v>#REF!</v>
      </c>
      <c r="T147" s="25" t="e">
        <f>#REF!+#REF!</f>
        <v>#REF!</v>
      </c>
      <c r="U147" s="25" t="e">
        <f>#REF!+#REF!</f>
        <v>#REF!</v>
      </c>
      <c r="V147" s="53" t="e">
        <f>#REF!+#REF!</f>
        <v>#REF!</v>
      </c>
      <c r="W147" s="45" t="e">
        <f>V147/E145*100</f>
        <v>#REF!</v>
      </c>
      <c r="X147" s="102">
        <f>X148</f>
        <v>499.319</v>
      </c>
    </row>
    <row r="148" spans="1:24" ht="48" outlineLevel="6" thickBot="1">
      <c r="A148" s="62" t="s">
        <v>95</v>
      </c>
      <c r="B148" s="63">
        <v>951</v>
      </c>
      <c r="C148" s="64"/>
      <c r="D148" s="64" t="s">
        <v>183</v>
      </c>
      <c r="E148" s="101">
        <v>499.319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3"/>
      <c r="V148" s="49"/>
      <c r="W148" s="45"/>
      <c r="X148" s="101">
        <v>499.319</v>
      </c>
    </row>
    <row r="149" spans="1:24" ht="16.5" outlineLevel="6" thickBot="1">
      <c r="A149" s="68" t="s">
        <v>272</v>
      </c>
      <c r="B149" s="16">
        <v>951</v>
      </c>
      <c r="C149" s="9"/>
      <c r="D149" s="9" t="s">
        <v>180</v>
      </c>
      <c r="E149" s="102">
        <f>E150</f>
        <v>3.223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3"/>
      <c r="V149" s="49"/>
      <c r="W149" s="45"/>
      <c r="X149" s="102">
        <f>X150</f>
        <v>3.223</v>
      </c>
    </row>
    <row r="150" spans="1:24" ht="63.75" outlineLevel="6" thickBot="1">
      <c r="A150" s="62" t="s">
        <v>273</v>
      </c>
      <c r="B150" s="63">
        <v>951</v>
      </c>
      <c r="C150" s="64"/>
      <c r="D150" s="64" t="s">
        <v>274</v>
      </c>
      <c r="E150" s="101">
        <v>3.223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3"/>
      <c r="V150" s="49"/>
      <c r="W150" s="45"/>
      <c r="X150" s="101">
        <v>3.223</v>
      </c>
    </row>
    <row r="151" spans="1:24" ht="16.5" outlineLevel="6" thickBot="1">
      <c r="A151" s="8" t="s">
        <v>239</v>
      </c>
      <c r="B151" s="16">
        <v>951</v>
      </c>
      <c r="C151" s="9"/>
      <c r="D151" s="9" t="s">
        <v>180</v>
      </c>
      <c r="E151" s="102">
        <f>E152</f>
        <v>400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/>
      <c r="W151" s="45"/>
      <c r="X151" s="102">
        <f>X152</f>
        <v>400</v>
      </c>
    </row>
    <row r="152" spans="1:24" ht="48" outlineLevel="6" thickBot="1">
      <c r="A152" s="62" t="s">
        <v>240</v>
      </c>
      <c r="B152" s="63">
        <v>951</v>
      </c>
      <c r="C152" s="64"/>
      <c r="D152" s="64" t="s">
        <v>241</v>
      </c>
      <c r="E152" s="101">
        <v>400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/>
      <c r="W152" s="45"/>
      <c r="X152" s="101">
        <v>400</v>
      </c>
    </row>
    <row r="153" spans="1:24" ht="16.5" outlineLevel="5" thickBot="1">
      <c r="A153" s="68" t="s">
        <v>96</v>
      </c>
      <c r="B153" s="16">
        <v>951</v>
      </c>
      <c r="C153" s="9"/>
      <c r="D153" s="9" t="s">
        <v>180</v>
      </c>
      <c r="E153" s="102">
        <f>E154</f>
        <v>0</v>
      </c>
      <c r="F153" s="2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33"/>
      <c r="V153" s="49">
        <v>110.26701</v>
      </c>
      <c r="W153" s="45" t="e">
        <f>V153/#REF!*100</f>
        <v>#REF!</v>
      </c>
      <c r="X153" s="102">
        <f>X154</f>
        <v>0</v>
      </c>
    </row>
    <row r="154" spans="1:24" ht="33" customHeight="1" outlineLevel="5" thickBot="1">
      <c r="A154" s="67" t="s">
        <v>97</v>
      </c>
      <c r="B154" s="63">
        <v>951</v>
      </c>
      <c r="C154" s="64"/>
      <c r="D154" s="64" t="s">
        <v>184</v>
      </c>
      <c r="E154" s="101">
        <v>0</v>
      </c>
      <c r="F154" s="2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33"/>
      <c r="V154" s="49">
        <v>2639.87191</v>
      </c>
      <c r="W154" s="45" t="e">
        <f>V154/#REF!*100</f>
        <v>#REF!</v>
      </c>
      <c r="X154" s="101">
        <v>0</v>
      </c>
    </row>
    <row r="155" spans="1:24" ht="22.5" customHeight="1" outlineLevel="5" thickBot="1">
      <c r="A155" s="8" t="s">
        <v>72</v>
      </c>
      <c r="B155" s="16">
        <v>951</v>
      </c>
      <c r="C155" s="9"/>
      <c r="D155" s="9" t="s">
        <v>180</v>
      </c>
      <c r="E155" s="102">
        <f>E156+E157</f>
        <v>0.72947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3"/>
      <c r="V155" s="49"/>
      <c r="W155" s="45"/>
      <c r="X155" s="102">
        <f>X156+X157</f>
        <v>0.72947</v>
      </c>
    </row>
    <row r="156" spans="1:24" ht="20.25" customHeight="1" outlineLevel="5" thickBot="1">
      <c r="A156" s="67" t="s">
        <v>73</v>
      </c>
      <c r="B156" s="63">
        <v>951</v>
      </c>
      <c r="C156" s="64"/>
      <c r="D156" s="64" t="s">
        <v>185</v>
      </c>
      <c r="E156" s="101">
        <v>0.72947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3"/>
      <c r="V156" s="49"/>
      <c r="W156" s="45"/>
      <c r="X156" s="101">
        <v>0.72947</v>
      </c>
    </row>
    <row r="157" spans="1:24" ht="20.25" customHeight="1" outlineLevel="5" thickBot="1">
      <c r="A157" s="62" t="s">
        <v>98</v>
      </c>
      <c r="B157" s="63">
        <v>951</v>
      </c>
      <c r="C157" s="64"/>
      <c r="D157" s="64" t="s">
        <v>186</v>
      </c>
      <c r="E157" s="101">
        <v>0</v>
      </c>
      <c r="F157" s="2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33"/>
      <c r="V157" s="49"/>
      <c r="W157" s="45"/>
      <c r="X157" s="101">
        <v>0</v>
      </c>
    </row>
    <row r="158" spans="1:24" ht="26.25" customHeight="1" outlineLevel="5" thickBot="1">
      <c r="A158" s="122" t="s">
        <v>91</v>
      </c>
      <c r="B158" s="16">
        <v>951</v>
      </c>
      <c r="C158" s="9"/>
      <c r="D158" s="9" t="s">
        <v>106</v>
      </c>
      <c r="E158" s="102">
        <f>E159</f>
        <v>0</v>
      </c>
      <c r="F158" s="2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33"/>
      <c r="V158" s="49"/>
      <c r="W158" s="45"/>
      <c r="X158" s="102">
        <f>X159</f>
        <v>0</v>
      </c>
    </row>
    <row r="159" spans="1:24" ht="24" customHeight="1" outlineLevel="5" thickBot="1">
      <c r="A159" s="62" t="s">
        <v>83</v>
      </c>
      <c r="B159" s="84">
        <v>951</v>
      </c>
      <c r="C159" s="64"/>
      <c r="D159" s="64" t="s">
        <v>169</v>
      </c>
      <c r="E159" s="66">
        <v>0</v>
      </c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3"/>
      <c r="V159" s="49"/>
      <c r="W159" s="45"/>
      <c r="X159" s="66">
        <v>0</v>
      </c>
    </row>
    <row r="160" spans="1:24" ht="24" customHeight="1" outlineLevel="5" thickBot="1">
      <c r="A160" s="8" t="s">
        <v>11</v>
      </c>
      <c r="B160" s="16">
        <v>951</v>
      </c>
      <c r="C160" s="9"/>
      <c r="D160" s="9" t="s">
        <v>106</v>
      </c>
      <c r="E160" s="102">
        <f>E161</f>
        <v>1940.2</v>
      </c>
      <c r="F160" s="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3"/>
      <c r="V160" s="49"/>
      <c r="W160" s="45"/>
      <c r="X160" s="102">
        <f>X161</f>
        <v>2028.4</v>
      </c>
    </row>
    <row r="161" spans="1:24" ht="37.5" customHeight="1" outlineLevel="5" thickBot="1">
      <c r="A161" s="83" t="s">
        <v>84</v>
      </c>
      <c r="B161" s="84">
        <v>951</v>
      </c>
      <c r="C161" s="64"/>
      <c r="D161" s="64" t="s">
        <v>167</v>
      </c>
      <c r="E161" s="66">
        <v>1940.2</v>
      </c>
      <c r="F161" s="23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3"/>
      <c r="V161" s="49"/>
      <c r="W161" s="45"/>
      <c r="X161" s="66">
        <v>2028.4</v>
      </c>
    </row>
    <row r="162" spans="1:24" ht="19.5" outlineLevel="6" thickBot="1">
      <c r="A162" s="122" t="s">
        <v>199</v>
      </c>
      <c r="B162" s="16">
        <v>951</v>
      </c>
      <c r="C162" s="9"/>
      <c r="D162" s="9" t="s">
        <v>106</v>
      </c>
      <c r="E162" s="10">
        <f>E163</f>
        <v>0</v>
      </c>
      <c r="F162" s="21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31"/>
      <c r="V162" s="49">
        <v>0</v>
      </c>
      <c r="W162" s="45">
        <f>V162/E160*100</f>
        <v>0</v>
      </c>
      <c r="X162" s="10">
        <f>X163</f>
        <v>0</v>
      </c>
    </row>
    <row r="163" spans="1:24" ht="16.5" outlineLevel="6" thickBot="1">
      <c r="A163" s="62" t="s">
        <v>83</v>
      </c>
      <c r="B163" s="63">
        <v>951</v>
      </c>
      <c r="C163" s="64"/>
      <c r="D163" s="64" t="s">
        <v>169</v>
      </c>
      <c r="E163" s="66">
        <v>0</v>
      </c>
      <c r="F163" s="125" t="e">
        <f>#REF!</f>
        <v>#REF!</v>
      </c>
      <c r="G163" s="26" t="e">
        <f>#REF!</f>
        <v>#REF!</v>
      </c>
      <c r="H163" s="26" t="e">
        <f>#REF!</f>
        <v>#REF!</v>
      </c>
      <c r="I163" s="26" t="e">
        <f>#REF!</f>
        <v>#REF!</v>
      </c>
      <c r="J163" s="26" t="e">
        <f>#REF!</f>
        <v>#REF!</v>
      </c>
      <c r="K163" s="26" t="e">
        <f>#REF!</f>
        <v>#REF!</v>
      </c>
      <c r="L163" s="26" t="e">
        <f>#REF!</f>
        <v>#REF!</v>
      </c>
      <c r="M163" s="26" t="e">
        <f>#REF!</f>
        <v>#REF!</v>
      </c>
      <c r="N163" s="26" t="e">
        <f>#REF!</f>
        <v>#REF!</v>
      </c>
      <c r="O163" s="26" t="e">
        <f>#REF!</f>
        <v>#REF!</v>
      </c>
      <c r="P163" s="26" t="e">
        <f>#REF!</f>
        <v>#REF!</v>
      </c>
      <c r="Q163" s="26" t="e">
        <f>#REF!</f>
        <v>#REF!</v>
      </c>
      <c r="R163" s="26" t="e">
        <f>#REF!</f>
        <v>#REF!</v>
      </c>
      <c r="S163" s="26" t="e">
        <f>#REF!</f>
        <v>#REF!</v>
      </c>
      <c r="T163" s="26" t="e">
        <f>#REF!</f>
        <v>#REF!</v>
      </c>
      <c r="U163" s="26" t="e">
        <f>#REF!</f>
        <v>#REF!</v>
      </c>
      <c r="V163" s="50" t="e">
        <f>#REF!</f>
        <v>#REF!</v>
      </c>
      <c r="W163" s="45" t="e">
        <f>V163/E161*100</f>
        <v>#REF!</v>
      </c>
      <c r="X163" s="66">
        <v>0</v>
      </c>
    </row>
    <row r="164" spans="1:24" ht="16.5" outlineLevel="6" thickBot="1">
      <c r="A164" s="8" t="s">
        <v>12</v>
      </c>
      <c r="B164" s="16">
        <v>951</v>
      </c>
      <c r="C164" s="9"/>
      <c r="D164" s="9" t="s">
        <v>180</v>
      </c>
      <c r="E164" s="10">
        <f>E165</f>
        <v>732</v>
      </c>
      <c r="F164" s="118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19"/>
      <c r="W164" s="45"/>
      <c r="X164" s="10">
        <f>X165</f>
        <v>732</v>
      </c>
    </row>
    <row r="165" spans="1:24" ht="32.25" outlineLevel="6" thickBot="1">
      <c r="A165" s="62" t="s">
        <v>51</v>
      </c>
      <c r="B165" s="63">
        <v>951</v>
      </c>
      <c r="C165" s="64"/>
      <c r="D165" s="64" t="s">
        <v>187</v>
      </c>
      <c r="E165" s="66">
        <v>732</v>
      </c>
      <c r="F165" s="118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119"/>
      <c r="W165" s="45"/>
      <c r="X165" s="66">
        <v>732</v>
      </c>
    </row>
    <row r="166" spans="1:24" ht="32.25" outlineLevel="6" thickBot="1">
      <c r="A166" s="68" t="s">
        <v>15</v>
      </c>
      <c r="B166" s="16">
        <v>951</v>
      </c>
      <c r="C166" s="9"/>
      <c r="D166" s="9" t="s">
        <v>180</v>
      </c>
      <c r="E166" s="10">
        <f>E167</f>
        <v>2200</v>
      </c>
      <c r="F166" s="56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54"/>
      <c r="W166" s="45"/>
      <c r="X166" s="10">
        <f>X167</f>
        <v>2200</v>
      </c>
    </row>
    <row r="167" spans="1:24" ht="32.25" outlineLevel="6" thickBot="1">
      <c r="A167" s="67" t="s">
        <v>54</v>
      </c>
      <c r="B167" s="63">
        <v>951</v>
      </c>
      <c r="C167" s="64"/>
      <c r="D167" s="64" t="s">
        <v>188</v>
      </c>
      <c r="E167" s="66">
        <v>2200</v>
      </c>
      <c r="F167" s="124" t="e">
        <f>#REF!</f>
        <v>#REF!</v>
      </c>
      <c r="G167" s="27" t="e">
        <f>#REF!</f>
        <v>#REF!</v>
      </c>
      <c r="H167" s="27" t="e">
        <f>#REF!</f>
        <v>#REF!</v>
      </c>
      <c r="I167" s="27" t="e">
        <f>#REF!</f>
        <v>#REF!</v>
      </c>
      <c r="J167" s="27" t="e">
        <f>#REF!</f>
        <v>#REF!</v>
      </c>
      <c r="K167" s="27" t="e">
        <f>#REF!</f>
        <v>#REF!</v>
      </c>
      <c r="L167" s="27" t="e">
        <f>#REF!</f>
        <v>#REF!</v>
      </c>
      <c r="M167" s="27" t="e">
        <f>#REF!</f>
        <v>#REF!</v>
      </c>
      <c r="N167" s="27" t="e">
        <f>#REF!</f>
        <v>#REF!</v>
      </c>
      <c r="O167" s="27" t="e">
        <f>#REF!</f>
        <v>#REF!</v>
      </c>
      <c r="P167" s="27" t="e">
        <f>#REF!</f>
        <v>#REF!</v>
      </c>
      <c r="Q167" s="27" t="e">
        <f>#REF!</f>
        <v>#REF!</v>
      </c>
      <c r="R167" s="27" t="e">
        <f>#REF!</f>
        <v>#REF!</v>
      </c>
      <c r="S167" s="27" t="e">
        <f>#REF!</f>
        <v>#REF!</v>
      </c>
      <c r="T167" s="27" t="e">
        <f>#REF!</f>
        <v>#REF!</v>
      </c>
      <c r="U167" s="27" t="e">
        <f>#REF!</f>
        <v>#REF!</v>
      </c>
      <c r="V167" s="51" t="e">
        <f>#REF!</f>
        <v>#REF!</v>
      </c>
      <c r="W167" s="45" t="e">
        <f>V167/E165*100</f>
        <v>#REF!</v>
      </c>
      <c r="X167" s="66">
        <v>2200</v>
      </c>
    </row>
    <row r="168" spans="1:24" ht="16.5" outlineLevel="6" thickBot="1">
      <c r="A168" s="8" t="s">
        <v>20</v>
      </c>
      <c r="B168" s="16">
        <v>951</v>
      </c>
      <c r="C168" s="9"/>
      <c r="D168" s="9" t="s">
        <v>180</v>
      </c>
      <c r="E168" s="10">
        <f>E169</f>
        <v>0</v>
      </c>
      <c r="F168" s="126" t="e">
        <f>#REF!</f>
        <v>#REF!</v>
      </c>
      <c r="G168" s="28" t="e">
        <f>#REF!</f>
        <v>#REF!</v>
      </c>
      <c r="H168" s="28" t="e">
        <f>#REF!</f>
        <v>#REF!</v>
      </c>
      <c r="I168" s="28" t="e">
        <f>#REF!</f>
        <v>#REF!</v>
      </c>
      <c r="J168" s="28" t="e">
        <f>#REF!</f>
        <v>#REF!</v>
      </c>
      <c r="K168" s="28" t="e">
        <f>#REF!</f>
        <v>#REF!</v>
      </c>
      <c r="L168" s="28" t="e">
        <f>#REF!</f>
        <v>#REF!</v>
      </c>
      <c r="M168" s="28" t="e">
        <f>#REF!</f>
        <v>#REF!</v>
      </c>
      <c r="N168" s="28" t="e">
        <f>#REF!</f>
        <v>#REF!</v>
      </c>
      <c r="O168" s="28" t="e">
        <f>#REF!</f>
        <v>#REF!</v>
      </c>
      <c r="P168" s="28" t="e">
        <f>#REF!</f>
        <v>#REF!</v>
      </c>
      <c r="Q168" s="28" t="e">
        <f>#REF!</f>
        <v>#REF!</v>
      </c>
      <c r="R168" s="28" t="e">
        <f>#REF!</f>
        <v>#REF!</v>
      </c>
      <c r="S168" s="28" t="e">
        <f>#REF!</f>
        <v>#REF!</v>
      </c>
      <c r="T168" s="28" t="e">
        <f>#REF!</f>
        <v>#REF!</v>
      </c>
      <c r="U168" s="28" t="e">
        <f>#REF!</f>
        <v>#REF!</v>
      </c>
      <c r="V168" s="48" t="e">
        <f>#REF!</f>
        <v>#REF!</v>
      </c>
      <c r="W168" s="45" t="e">
        <f aca="true" t="shared" si="4" ref="W168:W173">V168/E166*100</f>
        <v>#REF!</v>
      </c>
      <c r="X168" s="10">
        <f>X169</f>
        <v>0</v>
      </c>
    </row>
    <row r="169" spans="1:24" ht="32.25" customHeight="1" outlineLevel="6" thickBot="1">
      <c r="A169" s="62" t="s">
        <v>55</v>
      </c>
      <c r="B169" s="63">
        <v>951</v>
      </c>
      <c r="C169" s="64"/>
      <c r="D169" s="64" t="s">
        <v>189</v>
      </c>
      <c r="E169" s="66">
        <v>0</v>
      </c>
      <c r="F169" s="125" t="e">
        <f>#REF!</f>
        <v>#REF!</v>
      </c>
      <c r="G169" s="26" t="e">
        <f>#REF!</f>
        <v>#REF!</v>
      </c>
      <c r="H169" s="26" t="e">
        <f>#REF!</f>
        <v>#REF!</v>
      </c>
      <c r="I169" s="26" t="e">
        <f>#REF!</f>
        <v>#REF!</v>
      </c>
      <c r="J169" s="26" t="e">
        <f>#REF!</f>
        <v>#REF!</v>
      </c>
      <c r="K169" s="26" t="e">
        <f>#REF!</f>
        <v>#REF!</v>
      </c>
      <c r="L169" s="26" t="e">
        <f>#REF!</f>
        <v>#REF!</v>
      </c>
      <c r="M169" s="26" t="e">
        <f>#REF!</f>
        <v>#REF!</v>
      </c>
      <c r="N169" s="26" t="e">
        <f>#REF!</f>
        <v>#REF!</v>
      </c>
      <c r="O169" s="26" t="e">
        <f>#REF!</f>
        <v>#REF!</v>
      </c>
      <c r="P169" s="26" t="e">
        <f>#REF!</f>
        <v>#REF!</v>
      </c>
      <c r="Q169" s="26" t="e">
        <f>#REF!</f>
        <v>#REF!</v>
      </c>
      <c r="R169" s="26" t="e">
        <f>#REF!</f>
        <v>#REF!</v>
      </c>
      <c r="S169" s="26" t="e">
        <f>#REF!</f>
        <v>#REF!</v>
      </c>
      <c r="T169" s="26" t="e">
        <f>#REF!</f>
        <v>#REF!</v>
      </c>
      <c r="U169" s="26" t="e">
        <f>#REF!</f>
        <v>#REF!</v>
      </c>
      <c r="V169" s="50" t="e">
        <f>#REF!</f>
        <v>#REF!</v>
      </c>
      <c r="W169" s="45" t="e">
        <f t="shared" si="4"/>
        <v>#REF!</v>
      </c>
      <c r="X169" s="66">
        <v>0</v>
      </c>
    </row>
    <row r="170" spans="1:24" ht="18.75" customHeight="1" outlineLevel="6" thickBot="1">
      <c r="A170" s="8" t="s">
        <v>56</v>
      </c>
      <c r="B170" s="16">
        <v>951</v>
      </c>
      <c r="C170" s="9"/>
      <c r="D170" s="9" t="s">
        <v>180</v>
      </c>
      <c r="E170" s="10">
        <f>E171</f>
        <v>100</v>
      </c>
      <c r="F170" s="22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32"/>
      <c r="V170" s="49">
        <v>48.715</v>
      </c>
      <c r="W170" s="45" t="e">
        <f t="shared" si="4"/>
        <v>#DIV/0!</v>
      </c>
      <c r="X170" s="10">
        <f>X171</f>
        <v>100</v>
      </c>
    </row>
    <row r="171" spans="1:24" ht="48.75" customHeight="1" outlineLevel="6" thickBot="1">
      <c r="A171" s="62" t="s">
        <v>57</v>
      </c>
      <c r="B171" s="63">
        <v>951</v>
      </c>
      <c r="C171" s="64"/>
      <c r="D171" s="64" t="s">
        <v>190</v>
      </c>
      <c r="E171" s="66">
        <v>100</v>
      </c>
      <c r="F171" s="125" t="e">
        <f>#REF!</f>
        <v>#REF!</v>
      </c>
      <c r="G171" s="26" t="e">
        <f>#REF!</f>
        <v>#REF!</v>
      </c>
      <c r="H171" s="26" t="e">
        <f>#REF!</f>
        <v>#REF!</v>
      </c>
      <c r="I171" s="26" t="e">
        <f>#REF!</f>
        <v>#REF!</v>
      </c>
      <c r="J171" s="26" t="e">
        <f>#REF!</f>
        <v>#REF!</v>
      </c>
      <c r="K171" s="26" t="e">
        <f>#REF!</f>
        <v>#REF!</v>
      </c>
      <c r="L171" s="26" t="e">
        <f>#REF!</f>
        <v>#REF!</v>
      </c>
      <c r="M171" s="26" t="e">
        <f>#REF!</f>
        <v>#REF!</v>
      </c>
      <c r="N171" s="26" t="e">
        <f>#REF!</f>
        <v>#REF!</v>
      </c>
      <c r="O171" s="26" t="e">
        <f>#REF!</f>
        <v>#REF!</v>
      </c>
      <c r="P171" s="26" t="e">
        <f>#REF!</f>
        <v>#REF!</v>
      </c>
      <c r="Q171" s="26" t="e">
        <f>#REF!</f>
        <v>#REF!</v>
      </c>
      <c r="R171" s="26" t="e">
        <f>#REF!</f>
        <v>#REF!</v>
      </c>
      <c r="S171" s="26" t="e">
        <f>#REF!</f>
        <v>#REF!</v>
      </c>
      <c r="T171" s="26" t="e">
        <f>#REF!</f>
        <v>#REF!</v>
      </c>
      <c r="U171" s="26" t="e">
        <f>#REF!</f>
        <v>#REF!</v>
      </c>
      <c r="V171" s="50" t="e">
        <f>#REF!</f>
        <v>#REF!</v>
      </c>
      <c r="W171" s="45" t="e">
        <f t="shared" si="4"/>
        <v>#REF!</v>
      </c>
      <c r="X171" s="66">
        <v>100</v>
      </c>
    </row>
    <row r="172" spans="1:24" ht="18" customHeight="1" outlineLevel="6" thickBot="1">
      <c r="A172" s="68" t="s">
        <v>21</v>
      </c>
      <c r="B172" s="16">
        <v>951</v>
      </c>
      <c r="C172" s="9"/>
      <c r="D172" s="9" t="s">
        <v>180</v>
      </c>
      <c r="E172" s="10">
        <f>E173+E174</f>
        <v>21950</v>
      </c>
      <c r="F172" s="127" t="e">
        <f>#REF!</f>
        <v>#REF!</v>
      </c>
      <c r="G172" s="25" t="e">
        <f>#REF!</f>
        <v>#REF!</v>
      </c>
      <c r="H172" s="25" t="e">
        <f>#REF!</f>
        <v>#REF!</v>
      </c>
      <c r="I172" s="25" t="e">
        <f>#REF!</f>
        <v>#REF!</v>
      </c>
      <c r="J172" s="25" t="e">
        <f>#REF!</f>
        <v>#REF!</v>
      </c>
      <c r="K172" s="25" t="e">
        <f>#REF!</f>
        <v>#REF!</v>
      </c>
      <c r="L172" s="25" t="e">
        <f>#REF!</f>
        <v>#REF!</v>
      </c>
      <c r="M172" s="25" t="e">
        <f>#REF!</f>
        <v>#REF!</v>
      </c>
      <c r="N172" s="25" t="e">
        <f>#REF!</f>
        <v>#REF!</v>
      </c>
      <c r="O172" s="25" t="e">
        <f>#REF!</f>
        <v>#REF!</v>
      </c>
      <c r="P172" s="25" t="e">
        <f>#REF!</f>
        <v>#REF!</v>
      </c>
      <c r="Q172" s="25" t="e">
        <f>#REF!</f>
        <v>#REF!</v>
      </c>
      <c r="R172" s="25" t="e">
        <f>#REF!</f>
        <v>#REF!</v>
      </c>
      <c r="S172" s="25" t="e">
        <f>#REF!</f>
        <v>#REF!</v>
      </c>
      <c r="T172" s="25" t="e">
        <f>#REF!</f>
        <v>#REF!</v>
      </c>
      <c r="U172" s="25" t="e">
        <f>#REF!</f>
        <v>#REF!</v>
      </c>
      <c r="V172" s="53" t="e">
        <f>#REF!</f>
        <v>#REF!</v>
      </c>
      <c r="W172" s="45" t="e">
        <f t="shared" si="4"/>
        <v>#REF!</v>
      </c>
      <c r="X172" s="10">
        <f>X173+X174</f>
        <v>18000</v>
      </c>
    </row>
    <row r="173" spans="1:24" ht="48" outlineLevel="6" thickBot="1">
      <c r="A173" s="62" t="s">
        <v>58</v>
      </c>
      <c r="B173" s="63">
        <v>951</v>
      </c>
      <c r="C173" s="64"/>
      <c r="D173" s="64" t="s">
        <v>191</v>
      </c>
      <c r="E173" s="66">
        <v>4136.371</v>
      </c>
      <c r="F173" s="126" t="e">
        <f>#REF!</f>
        <v>#REF!</v>
      </c>
      <c r="G173" s="28" t="e">
        <f>#REF!</f>
        <v>#REF!</v>
      </c>
      <c r="H173" s="28" t="e">
        <f>#REF!</f>
        <v>#REF!</v>
      </c>
      <c r="I173" s="28" t="e">
        <f>#REF!</f>
        <v>#REF!</v>
      </c>
      <c r="J173" s="28" t="e">
        <f>#REF!</f>
        <v>#REF!</v>
      </c>
      <c r="K173" s="28" t="e">
        <f>#REF!</f>
        <v>#REF!</v>
      </c>
      <c r="L173" s="28" t="e">
        <f>#REF!</f>
        <v>#REF!</v>
      </c>
      <c r="M173" s="28" t="e">
        <f>#REF!</f>
        <v>#REF!</v>
      </c>
      <c r="N173" s="28" t="e">
        <f>#REF!</f>
        <v>#REF!</v>
      </c>
      <c r="O173" s="28" t="e">
        <f>#REF!</f>
        <v>#REF!</v>
      </c>
      <c r="P173" s="28" t="e">
        <f>#REF!</f>
        <v>#REF!</v>
      </c>
      <c r="Q173" s="28" t="e">
        <f>#REF!</f>
        <v>#REF!</v>
      </c>
      <c r="R173" s="28" t="e">
        <f>#REF!</f>
        <v>#REF!</v>
      </c>
      <c r="S173" s="28" t="e">
        <f>#REF!</f>
        <v>#REF!</v>
      </c>
      <c r="T173" s="28" t="e">
        <f>#REF!</f>
        <v>#REF!</v>
      </c>
      <c r="U173" s="28" t="e">
        <f>#REF!</f>
        <v>#REF!</v>
      </c>
      <c r="V173" s="52" t="e">
        <f>#REF!</f>
        <v>#REF!</v>
      </c>
      <c r="W173" s="45" t="e">
        <f t="shared" si="4"/>
        <v>#REF!</v>
      </c>
      <c r="X173" s="66">
        <v>186.371</v>
      </c>
    </row>
    <row r="174" spans="1:24" ht="48" outlineLevel="6" thickBot="1">
      <c r="A174" s="62" t="s">
        <v>234</v>
      </c>
      <c r="B174" s="63">
        <v>951</v>
      </c>
      <c r="C174" s="64"/>
      <c r="D174" s="64" t="s">
        <v>235</v>
      </c>
      <c r="E174" s="66">
        <v>17813.629</v>
      </c>
      <c r="F174" s="41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58"/>
      <c r="W174" s="45"/>
      <c r="X174" s="66">
        <v>17813.629</v>
      </c>
    </row>
    <row r="175" spans="1:24" ht="33.75" customHeight="1" outlineLevel="6" thickBot="1">
      <c r="A175" s="128" t="s">
        <v>19</v>
      </c>
      <c r="B175" s="129" t="s">
        <v>18</v>
      </c>
      <c r="C175" s="130"/>
      <c r="D175" s="129" t="s">
        <v>165</v>
      </c>
      <c r="E175" s="131">
        <f>E187+E178+E176+E185+E183+E181</f>
        <v>4845</v>
      </c>
      <c r="F175" s="41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58"/>
      <c r="W175" s="45"/>
      <c r="X175" s="131">
        <f>X187+X178+X176+X185+X183+X181</f>
        <v>4845</v>
      </c>
    </row>
    <row r="176" spans="1:24" ht="33.75" customHeight="1" outlineLevel="6" thickBot="1">
      <c r="A176" s="122" t="s">
        <v>101</v>
      </c>
      <c r="B176" s="135" t="s">
        <v>18</v>
      </c>
      <c r="C176" s="136"/>
      <c r="D176" s="135" t="s">
        <v>180</v>
      </c>
      <c r="E176" s="113">
        <f>E177</f>
        <v>0</v>
      </c>
      <c r="F176" s="41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58"/>
      <c r="W176" s="45"/>
      <c r="X176" s="113">
        <f>X177</f>
        <v>0</v>
      </c>
    </row>
    <row r="177" spans="1:24" ht="16.5" outlineLevel="6" thickBot="1">
      <c r="A177" s="62" t="s">
        <v>223</v>
      </c>
      <c r="B177" s="137" t="s">
        <v>18</v>
      </c>
      <c r="C177" s="138"/>
      <c r="D177" s="137" t="s">
        <v>222</v>
      </c>
      <c r="E177" s="112">
        <v>0</v>
      </c>
      <c r="F177" s="123" t="e">
        <f>#REF!+#REF!</f>
        <v>#REF!</v>
      </c>
      <c r="G177" s="24" t="e">
        <f>#REF!+#REF!</f>
        <v>#REF!</v>
      </c>
      <c r="H177" s="24" t="e">
        <f>#REF!+#REF!</f>
        <v>#REF!</v>
      </c>
      <c r="I177" s="24" t="e">
        <f>#REF!+#REF!</f>
        <v>#REF!</v>
      </c>
      <c r="J177" s="24" t="e">
        <f>#REF!+#REF!</f>
        <v>#REF!</v>
      </c>
      <c r="K177" s="24" t="e">
        <f>#REF!+#REF!</f>
        <v>#REF!</v>
      </c>
      <c r="L177" s="24" t="e">
        <f>#REF!+#REF!</f>
        <v>#REF!</v>
      </c>
      <c r="M177" s="24" t="e">
        <f>#REF!+#REF!</f>
        <v>#REF!</v>
      </c>
      <c r="N177" s="24" t="e">
        <f>#REF!+#REF!</f>
        <v>#REF!</v>
      </c>
      <c r="O177" s="24" t="e">
        <f>#REF!+#REF!</f>
        <v>#REF!</v>
      </c>
      <c r="P177" s="24" t="e">
        <f>#REF!+#REF!</f>
        <v>#REF!</v>
      </c>
      <c r="Q177" s="24" t="e">
        <f>#REF!+#REF!</f>
        <v>#REF!</v>
      </c>
      <c r="R177" s="24" t="e">
        <f>#REF!+#REF!</f>
        <v>#REF!</v>
      </c>
      <c r="S177" s="24" t="e">
        <f>#REF!+#REF!</f>
        <v>#REF!</v>
      </c>
      <c r="T177" s="24" t="e">
        <f>#REF!+#REF!</f>
        <v>#REF!</v>
      </c>
      <c r="U177" s="24" t="e">
        <f>#REF!+#REF!</f>
        <v>#REF!</v>
      </c>
      <c r="V177" s="46" t="e">
        <f>#REF!+#REF!</f>
        <v>#REF!</v>
      </c>
      <c r="W177" s="45" t="e">
        <f>V177/E175*100</f>
        <v>#REF!</v>
      </c>
      <c r="X177" s="112">
        <v>0</v>
      </c>
    </row>
    <row r="178" spans="1:24" ht="16.5" outlineLevel="6" thickBot="1">
      <c r="A178" s="122" t="s">
        <v>91</v>
      </c>
      <c r="B178" s="135" t="s">
        <v>18</v>
      </c>
      <c r="C178" s="136"/>
      <c r="D178" s="135" t="s">
        <v>180</v>
      </c>
      <c r="E178" s="113">
        <f>E180+E179</f>
        <v>0</v>
      </c>
      <c r="F178" s="107"/>
      <c r="G178" s="108"/>
      <c r="H178" s="108"/>
      <c r="I178" s="108"/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9"/>
      <c r="W178" s="45"/>
      <c r="X178" s="113">
        <f>X180+X179</f>
        <v>0</v>
      </c>
    </row>
    <row r="179" spans="1:24" ht="16.5" outlineLevel="6" thickBot="1">
      <c r="A179" s="62" t="s">
        <v>223</v>
      </c>
      <c r="B179" s="137" t="s">
        <v>18</v>
      </c>
      <c r="C179" s="138"/>
      <c r="D179" s="137" t="s">
        <v>222</v>
      </c>
      <c r="E179" s="112">
        <v>0</v>
      </c>
      <c r="F179" s="107"/>
      <c r="G179" s="108"/>
      <c r="H179" s="108"/>
      <c r="I179" s="108"/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9"/>
      <c r="W179" s="45"/>
      <c r="X179" s="112">
        <v>0</v>
      </c>
    </row>
    <row r="180" spans="1:24" ht="16.5" outlineLevel="6" thickBot="1">
      <c r="A180" s="62" t="s">
        <v>83</v>
      </c>
      <c r="B180" s="137" t="s">
        <v>18</v>
      </c>
      <c r="C180" s="138"/>
      <c r="D180" s="137" t="s">
        <v>169</v>
      </c>
      <c r="E180" s="112">
        <v>0</v>
      </c>
      <c r="F180" s="107"/>
      <c r="G180" s="108"/>
      <c r="H180" s="108"/>
      <c r="I180" s="108"/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9"/>
      <c r="W180" s="45"/>
      <c r="X180" s="112">
        <v>0</v>
      </c>
    </row>
    <row r="181" spans="1:24" ht="16.5" outlineLevel="6" thickBot="1">
      <c r="A181" s="122" t="s">
        <v>224</v>
      </c>
      <c r="B181" s="135" t="s">
        <v>18</v>
      </c>
      <c r="C181" s="136"/>
      <c r="D181" s="135" t="s">
        <v>180</v>
      </c>
      <c r="E181" s="113">
        <f>E182</f>
        <v>0</v>
      </c>
      <c r="F181" s="107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9"/>
      <c r="W181" s="45"/>
      <c r="X181" s="113">
        <f>X182</f>
        <v>0</v>
      </c>
    </row>
    <row r="182" spans="1:24" ht="16.5" outlineLevel="6" thickBot="1">
      <c r="A182" s="62" t="s">
        <v>223</v>
      </c>
      <c r="B182" s="137" t="s">
        <v>18</v>
      </c>
      <c r="C182" s="138"/>
      <c r="D182" s="137" t="s">
        <v>222</v>
      </c>
      <c r="E182" s="112">
        <v>0</v>
      </c>
      <c r="F182" s="107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9"/>
      <c r="W182" s="45"/>
      <c r="X182" s="112">
        <v>0</v>
      </c>
    </row>
    <row r="183" spans="1:24" ht="16.5" outlineLevel="6" thickBot="1">
      <c r="A183" s="8" t="s">
        <v>11</v>
      </c>
      <c r="B183" s="135" t="s">
        <v>18</v>
      </c>
      <c r="C183" s="136"/>
      <c r="D183" s="135" t="s">
        <v>180</v>
      </c>
      <c r="E183" s="113">
        <f>E184</f>
        <v>0</v>
      </c>
      <c r="F183" s="107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9"/>
      <c r="W183" s="45"/>
      <c r="X183" s="113">
        <f>X184</f>
        <v>0</v>
      </c>
    </row>
    <row r="184" spans="1:24" ht="16.5" outlineLevel="6" thickBot="1">
      <c r="A184" s="62" t="s">
        <v>83</v>
      </c>
      <c r="B184" s="137" t="s">
        <v>18</v>
      </c>
      <c r="C184" s="138"/>
      <c r="D184" s="137" t="s">
        <v>169</v>
      </c>
      <c r="E184" s="112">
        <v>0</v>
      </c>
      <c r="F184" s="107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9"/>
      <c r="W184" s="45"/>
      <c r="X184" s="112">
        <v>0</v>
      </c>
    </row>
    <row r="185" spans="1:24" ht="16.5" outlineLevel="6" thickBot="1">
      <c r="A185" s="8" t="s">
        <v>200</v>
      </c>
      <c r="B185" s="16">
        <v>953</v>
      </c>
      <c r="C185" s="9"/>
      <c r="D185" s="9" t="s">
        <v>180</v>
      </c>
      <c r="E185" s="102">
        <f>E186</f>
        <v>0</v>
      </c>
      <c r="F185" s="107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9"/>
      <c r="W185" s="45"/>
      <c r="X185" s="102">
        <f>X186</f>
        <v>0</v>
      </c>
    </row>
    <row r="186" spans="1:24" ht="32.25" outlineLevel="6" thickBot="1">
      <c r="A186" s="67" t="s">
        <v>201</v>
      </c>
      <c r="B186" s="63">
        <v>953</v>
      </c>
      <c r="C186" s="64"/>
      <c r="D186" s="64" t="s">
        <v>202</v>
      </c>
      <c r="E186" s="101">
        <v>0</v>
      </c>
      <c r="F186" s="107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9"/>
      <c r="W186" s="45"/>
      <c r="X186" s="101">
        <v>0</v>
      </c>
    </row>
    <row r="187" spans="1:24" ht="16.5" outlineLevel="6" thickBot="1">
      <c r="A187" s="8" t="s">
        <v>14</v>
      </c>
      <c r="B187" s="16">
        <v>953</v>
      </c>
      <c r="C187" s="9"/>
      <c r="D187" s="9" t="s">
        <v>180</v>
      </c>
      <c r="E187" s="102">
        <f>E188</f>
        <v>4845</v>
      </c>
      <c r="F187" s="107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9"/>
      <c r="W187" s="45"/>
      <c r="X187" s="102">
        <f>X188</f>
        <v>4845</v>
      </c>
    </row>
    <row r="188" spans="1:24" ht="48" outlineLevel="6" thickBot="1">
      <c r="A188" s="67" t="s">
        <v>68</v>
      </c>
      <c r="B188" s="63">
        <v>953</v>
      </c>
      <c r="C188" s="64"/>
      <c r="D188" s="64" t="s">
        <v>192</v>
      </c>
      <c r="E188" s="101">
        <v>4845</v>
      </c>
      <c r="F188" s="107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9"/>
      <c r="W188" s="45"/>
      <c r="X188" s="101">
        <v>4845</v>
      </c>
    </row>
    <row r="189" spans="1:24" ht="19.5" outlineLevel="6" thickBot="1">
      <c r="A189" s="37" t="s">
        <v>3</v>
      </c>
      <c r="B189" s="37"/>
      <c r="C189" s="37"/>
      <c r="D189" s="37"/>
      <c r="E189" s="139">
        <f>E9+E120</f>
        <v>783787.58247</v>
      </c>
      <c r="F189" s="41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54"/>
      <c r="W189" s="45"/>
      <c r="X189" s="139">
        <f>X9+X120</f>
        <v>787654.7224699999</v>
      </c>
    </row>
    <row r="190" spans="1:23" ht="49.5" customHeight="1" outlineLevel="6">
      <c r="A190" s="1"/>
      <c r="B190" s="19"/>
      <c r="C190" s="1"/>
      <c r="D190" s="1"/>
      <c r="E190" s="1"/>
      <c r="F190" s="41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54"/>
      <c r="W190" s="45"/>
    </row>
    <row r="191" spans="1:23" ht="18.75">
      <c r="A191" s="3"/>
      <c r="B191" s="3"/>
      <c r="C191" s="3"/>
      <c r="D191" s="3"/>
      <c r="E191" s="3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55"/>
      <c r="W191" s="42"/>
    </row>
    <row r="192" spans="5:24" ht="12.75"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  <c r="T192" s="141"/>
      <c r="U192" s="141"/>
      <c r="V192" s="141"/>
      <c r="W192" s="141"/>
      <c r="X192" s="141"/>
    </row>
    <row r="193" spans="6:21" ht="15.75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</sheetData>
  <sheetProtection/>
  <autoFilter ref="A8:E189"/>
  <mergeCells count="5">
    <mergeCell ref="A6:X6"/>
    <mergeCell ref="B1:U1"/>
    <mergeCell ref="B2:U2"/>
    <mergeCell ref="A5:T5"/>
    <mergeCell ref="B3:T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2018-06-03T21:47:22Z</cp:lastPrinted>
  <dcterms:created xsi:type="dcterms:W3CDTF">2008-11-11T04:53:42Z</dcterms:created>
  <dcterms:modified xsi:type="dcterms:W3CDTF">2018-12-24T03:02:52Z</dcterms:modified>
  <cp:category/>
  <cp:version/>
  <cp:contentType/>
  <cp:contentStatus/>
</cp:coreProperties>
</file>